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omments1.xml" ContentType="application/vnd.openxmlformats-officedocument.spreadsheetml.comments+xml"/>
  <Override PartName="/xl/threadedComments/threadedComment1.xml" ContentType="application/vnd.ms-excel.threadedcomments+xml"/>
  <Override PartName="/xl/namedSheetViews/namedSheetView1.xml" ContentType="application/vnd.ms-excel.namedsheetview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9"/>
  <workbookPr defaultThemeVersion="166925"/>
  <mc:AlternateContent xmlns:mc="http://schemas.openxmlformats.org/markup-compatibility/2006">
    <mc:Choice Requires="x15">
      <x15ac:absPath xmlns:x15ac="http://schemas.microsoft.com/office/spreadsheetml/2010/11/ac" url="https://cloudprodamazhotmail-my.sharepoint.com/personal/oliveirap_prefeitura_sp_gov_br/Documents/"/>
    </mc:Choice>
  </mc:AlternateContent>
  <xr:revisionPtr revIDLastSave="0" documentId="8_{98CE5B1E-C388-486A-88E9-A8FFDA73FD57}" xr6:coauthVersionLast="47" xr6:coauthVersionMax="47" xr10:uidLastSave="{00000000-0000-0000-0000-000000000000}"/>
  <bookViews>
    <workbookView xWindow="-120" yWindow="-120" windowWidth="29040" windowHeight="15720" tabRatio="851" firstSheet="3" activeTab="3" xr2:uid="{00000000-000D-0000-FFFF-FFFF00000000}"/>
  </bookViews>
  <sheets>
    <sheet name="Instruções para preenchimento" sheetId="36" r:id="rId1"/>
    <sheet name="Plan1" sheetId="30" state="hidden" r:id="rId2"/>
    <sheet name="dotações" sheetId="19" state="hidden" r:id="rId3"/>
    <sheet name="GERAL" sheetId="1" r:id="rId4"/>
  </sheets>
  <definedNames>
    <definedName name="_xlnm._FilterDatabase" localSheetId="3" hidden="1">GERAL!$S$351:$S$351</definedName>
    <definedName name="_xlnm.Print_Area" localSheetId="3">GERAL!$A$1:$N$1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240" i="1" l="1"/>
  <c r="P337" i="1"/>
  <c r="P338" i="1"/>
  <c r="P339" i="1"/>
  <c r="P340" i="1"/>
  <c r="P341" i="1"/>
  <c r="P342" i="1"/>
  <c r="P343" i="1"/>
  <c r="P344" i="1"/>
  <c r="P345" i="1"/>
  <c r="P346" i="1"/>
  <c r="P347" i="1"/>
  <c r="P348" i="1"/>
  <c r="P349" i="1"/>
  <c r="P350" i="1"/>
  <c r="R337" i="1"/>
  <c r="R338" i="1"/>
  <c r="R339" i="1"/>
  <c r="R340" i="1"/>
  <c r="R341" i="1"/>
  <c r="R342" i="1"/>
  <c r="R343" i="1"/>
  <c r="R344" i="1"/>
  <c r="R345" i="1"/>
  <c r="R346" i="1"/>
  <c r="R347" i="1"/>
  <c r="R348" i="1"/>
  <c r="R349" i="1"/>
  <c r="R350" i="1"/>
  <c r="Q338" i="1"/>
  <c r="Q339" i="1"/>
  <c r="Q340" i="1"/>
  <c r="Q341" i="1"/>
  <c r="Q342" i="1"/>
  <c r="Q343" i="1"/>
  <c r="Q344" i="1"/>
  <c r="Q345" i="1"/>
  <c r="Q346" i="1"/>
  <c r="Q347" i="1"/>
  <c r="Q348" i="1"/>
  <c r="Q349" i="1"/>
  <c r="Q350" i="1"/>
  <c r="Q337" i="1"/>
  <c r="Q336" i="1"/>
  <c r="Q335" i="1"/>
  <c r="Q334" i="1"/>
  <c r="Q333" i="1"/>
  <c r="Q332" i="1"/>
  <c r="Q331" i="1"/>
  <c r="Q330" i="1"/>
  <c r="Q329" i="1"/>
  <c r="Q328" i="1"/>
  <c r="Q327" i="1"/>
  <c r="Q326" i="1"/>
  <c r="Q325" i="1"/>
  <c r="Q324" i="1"/>
  <c r="Q323" i="1"/>
  <c r="Q322" i="1"/>
  <c r="Q321" i="1"/>
  <c r="Q320" i="1"/>
  <c r="Q319" i="1"/>
  <c r="Q318" i="1"/>
  <c r="Q317" i="1"/>
  <c r="Q316" i="1"/>
  <c r="Q315" i="1"/>
  <c r="Q314" i="1"/>
  <c r="Q313" i="1"/>
  <c r="Q312" i="1"/>
  <c r="Q311" i="1"/>
  <c r="Q310" i="1"/>
  <c r="Q309" i="1"/>
  <c r="Q308" i="1"/>
  <c r="Q307" i="1"/>
  <c r="Q306" i="1"/>
  <c r="Q305" i="1"/>
  <c r="Q304" i="1"/>
  <c r="Q303" i="1"/>
  <c r="Q302" i="1"/>
  <c r="Q301" i="1"/>
  <c r="Q300" i="1"/>
  <c r="Q299" i="1"/>
  <c r="Q298" i="1"/>
  <c r="Q297" i="1"/>
  <c r="Q296" i="1"/>
  <c r="Q295" i="1"/>
  <c r="Q294" i="1"/>
  <c r="Q293" i="1"/>
  <c r="Q292" i="1"/>
  <c r="Q291" i="1"/>
  <c r="Q290" i="1"/>
  <c r="Q289" i="1"/>
  <c r="Q288" i="1"/>
  <c r="Q287" i="1"/>
  <c r="Q286" i="1"/>
  <c r="Q285" i="1"/>
  <c r="Q284" i="1"/>
  <c r="Q283" i="1"/>
  <c r="Q282" i="1"/>
  <c r="Q281" i="1"/>
  <c r="Q280" i="1"/>
  <c r="Q279" i="1"/>
  <c r="Q278" i="1"/>
  <c r="Q277" i="1"/>
  <c r="Q276" i="1"/>
  <c r="Q275" i="1"/>
  <c r="Q274" i="1"/>
  <c r="Q273" i="1"/>
  <c r="Q272" i="1"/>
  <c r="Q271" i="1"/>
  <c r="Q270" i="1"/>
  <c r="Q269" i="1"/>
  <c r="Q268" i="1"/>
  <c r="Q267" i="1"/>
  <c r="Q266" i="1"/>
  <c r="Q265" i="1"/>
  <c r="Q264" i="1"/>
  <c r="Q263" i="1"/>
  <c r="Q262" i="1"/>
  <c r="Q261" i="1"/>
  <c r="Q260" i="1"/>
  <c r="Q259" i="1"/>
  <c r="Q258" i="1"/>
  <c r="Q257" i="1"/>
  <c r="Q256" i="1"/>
  <c r="Q255" i="1"/>
  <c r="Q254" i="1"/>
  <c r="Q253" i="1"/>
  <c r="Q252" i="1"/>
  <c r="Q251" i="1"/>
  <c r="Q250" i="1"/>
  <c r="Q249" i="1"/>
  <c r="Q248" i="1"/>
  <c r="Q247" i="1"/>
  <c r="Q246" i="1"/>
  <c r="Q245" i="1"/>
  <c r="Q244" i="1"/>
  <c r="Q243" i="1"/>
  <c r="Q242" i="1"/>
  <c r="Q241" i="1"/>
  <c r="Q239" i="1"/>
  <c r="Q238" i="1"/>
  <c r="R261" i="1"/>
  <c r="Q237" i="1"/>
  <c r="Q150" i="1"/>
  <c r="Q236" i="1"/>
  <c r="Q235" i="1"/>
  <c r="Q234" i="1"/>
  <c r="Q233" i="1"/>
  <c r="Q232" i="1"/>
  <c r="Q231" i="1"/>
  <c r="Q230" i="1"/>
  <c r="Q229" i="1"/>
  <c r="Q228" i="1"/>
  <c r="Q227" i="1"/>
  <c r="Q226" i="1"/>
  <c r="Q225" i="1"/>
  <c r="Q224" i="1"/>
  <c r="Q223" i="1"/>
  <c r="Q222" i="1"/>
  <c r="Q221" i="1"/>
  <c r="Q220" i="1"/>
  <c r="Q219" i="1"/>
  <c r="Q218" i="1"/>
  <c r="Q217" i="1"/>
  <c r="Q216" i="1"/>
  <c r="Q215" i="1"/>
  <c r="Q214" i="1"/>
  <c r="Q213" i="1"/>
  <c r="Q212" i="1"/>
  <c r="Q211" i="1"/>
  <c r="Q210" i="1"/>
  <c r="Q209" i="1"/>
  <c r="Q208" i="1"/>
  <c r="Q207" i="1"/>
  <c r="Q206" i="1"/>
  <c r="Q205" i="1"/>
  <c r="Q204" i="1"/>
  <c r="Q203" i="1"/>
  <c r="Q202" i="1"/>
  <c r="Q201" i="1"/>
  <c r="Q200" i="1"/>
  <c r="Q199" i="1"/>
  <c r="Q198" i="1"/>
  <c r="Q197" i="1"/>
  <c r="Q196" i="1"/>
  <c r="Q195" i="1"/>
  <c r="Q194" i="1"/>
  <c r="Q193" i="1"/>
  <c r="Q192" i="1"/>
  <c r="Q191" i="1"/>
  <c r="Q190" i="1"/>
  <c r="Q189" i="1"/>
  <c r="Q188" i="1"/>
  <c r="Q187" i="1"/>
  <c r="Q186" i="1"/>
  <c r="Q185" i="1"/>
  <c r="Q184" i="1"/>
  <c r="Q183" i="1"/>
  <c r="Q182" i="1"/>
  <c r="Q181" i="1"/>
  <c r="Q180" i="1"/>
  <c r="Q179" i="1"/>
  <c r="Q178" i="1"/>
  <c r="Q177" i="1"/>
  <c r="Q176" i="1"/>
  <c r="Q175" i="1"/>
  <c r="Q174" i="1"/>
  <c r="Q173" i="1"/>
  <c r="Q172" i="1"/>
  <c r="Q171" i="1"/>
  <c r="Q170" i="1"/>
  <c r="Q169" i="1"/>
  <c r="Q168" i="1"/>
  <c r="Q167" i="1"/>
  <c r="Q166" i="1"/>
  <c r="Q165" i="1"/>
  <c r="Q164" i="1"/>
  <c r="Q163" i="1"/>
  <c r="Q162" i="1"/>
  <c r="Q161" i="1"/>
  <c r="Q160" i="1"/>
  <c r="Q159" i="1"/>
  <c r="Q158" i="1"/>
  <c r="Q157" i="1"/>
  <c r="Q156" i="1"/>
  <c r="Q155" i="1"/>
  <c r="Q154" i="1"/>
  <c r="Q153" i="1"/>
  <c r="Q152" i="1"/>
  <c r="Q151" i="1"/>
  <c r="Q149" i="1"/>
  <c r="Q148" i="1"/>
  <c r="Q147" i="1"/>
  <c r="Q146" i="1"/>
  <c r="Q145" i="1"/>
  <c r="Q144" i="1"/>
  <c r="Q143" i="1"/>
  <c r="Q142" i="1"/>
  <c r="Q141" i="1"/>
  <c r="Q140" i="1"/>
  <c r="Q139" i="1"/>
  <c r="Q138" i="1"/>
  <c r="Q137" i="1"/>
  <c r="Q136" i="1"/>
  <c r="Q135" i="1"/>
  <c r="Q134" i="1"/>
  <c r="Q133" i="1"/>
  <c r="Q132" i="1"/>
  <c r="Q131" i="1"/>
  <c r="Q130" i="1"/>
  <c r="Q129" i="1"/>
  <c r="Q128" i="1"/>
  <c r="Q127" i="1"/>
  <c r="Q126" i="1"/>
  <c r="Q125" i="1"/>
  <c r="Q124" i="1"/>
  <c r="Q123" i="1"/>
  <c r="Q122" i="1"/>
  <c r="Q121" i="1"/>
  <c r="Q120" i="1"/>
  <c r="Q119" i="1"/>
  <c r="Q118" i="1"/>
  <c r="Q117" i="1"/>
  <c r="Q116" i="1"/>
  <c r="Q115" i="1"/>
  <c r="Q114" i="1"/>
  <c r="Q113" i="1"/>
  <c r="Q112" i="1"/>
  <c r="Q111" i="1"/>
  <c r="Q110" i="1"/>
  <c r="Q109" i="1"/>
  <c r="Q108" i="1"/>
  <c r="Q107" i="1"/>
  <c r="Q106" i="1"/>
  <c r="Q105" i="1"/>
  <c r="Q104" i="1"/>
  <c r="Q103" i="1"/>
  <c r="Q102" i="1"/>
  <c r="Q101" i="1"/>
  <c r="Q100" i="1"/>
  <c r="Q99" i="1"/>
  <c r="Q98" i="1"/>
  <c r="Q97" i="1"/>
  <c r="Q96" i="1"/>
  <c r="Q95" i="1"/>
  <c r="Q94" i="1"/>
  <c r="Q93" i="1"/>
  <c r="Q92" i="1"/>
  <c r="Q91" i="1"/>
  <c r="Q90" i="1"/>
  <c r="Q89" i="1"/>
  <c r="Q88" i="1"/>
  <c r="Q87" i="1"/>
  <c r="Q86" i="1"/>
  <c r="Q85" i="1"/>
  <c r="Q84" i="1"/>
  <c r="Q83" i="1"/>
  <c r="Q82" i="1"/>
  <c r="Q81" i="1"/>
  <c r="Q80" i="1"/>
  <c r="Q79" i="1"/>
  <c r="Q78" i="1"/>
  <c r="Q77" i="1"/>
  <c r="Q76" i="1"/>
  <c r="Q75" i="1"/>
  <c r="Q74" i="1"/>
  <c r="Q73" i="1"/>
  <c r="Q72" i="1"/>
  <c r="Q71" i="1"/>
  <c r="Q70" i="1"/>
  <c r="Q69" i="1"/>
  <c r="Q68" i="1"/>
  <c r="Q67" i="1"/>
  <c r="Q66" i="1"/>
  <c r="Q65" i="1"/>
  <c r="Q64" i="1"/>
  <c r="Q63" i="1"/>
  <c r="Q62" i="1"/>
  <c r="Q61" i="1"/>
  <c r="Q60" i="1"/>
  <c r="Q59" i="1"/>
  <c r="Q58" i="1"/>
  <c r="Q57" i="1"/>
  <c r="Q56" i="1"/>
  <c r="Q55" i="1"/>
  <c r="Q54" i="1"/>
  <c r="Q53" i="1"/>
  <c r="Q52" i="1"/>
  <c r="Q51" i="1"/>
  <c r="Q50" i="1"/>
  <c r="Q49" i="1"/>
  <c r="Q48" i="1"/>
  <c r="Q47" i="1"/>
  <c r="Q46" i="1"/>
  <c r="Q45" i="1"/>
  <c r="Q43" i="1"/>
  <c r="Q42" i="1"/>
  <c r="Q41" i="1"/>
  <c r="Q40" i="1"/>
  <c r="Q39" i="1"/>
  <c r="Q38" i="1"/>
  <c r="Q37" i="1"/>
  <c r="Q36" i="1"/>
  <c r="Q35" i="1"/>
  <c r="Q34" i="1"/>
  <c r="Q33" i="1"/>
  <c r="Q32" i="1"/>
  <c r="Q31" i="1"/>
  <c r="Q30" i="1"/>
  <c r="Q29" i="1"/>
  <c r="Q28" i="1"/>
  <c r="Q27" i="1"/>
  <c r="Q26" i="1"/>
  <c r="Q25" i="1"/>
  <c r="Q24" i="1"/>
  <c r="Q23" i="1"/>
  <c r="Q22" i="1"/>
  <c r="Q21" i="1"/>
  <c r="Q20" i="1"/>
  <c r="Q19" i="1"/>
  <c r="Q18" i="1"/>
  <c r="Q17" i="1"/>
  <c r="Q16" i="1"/>
  <c r="Q15" i="1"/>
  <c r="Q14" i="1"/>
  <c r="R14" i="1"/>
  <c r="Q13" i="1"/>
  <c r="Q12" i="1"/>
  <c r="Q2" i="1"/>
  <c r="Q3" i="1"/>
  <c r="Q4" i="1"/>
  <c r="Q5" i="1"/>
  <c r="Q6" i="1"/>
  <c r="Q7" i="1"/>
  <c r="Q8" i="1"/>
  <c r="Q9" i="1"/>
  <c r="Q10" i="1"/>
  <c r="Q11" i="1"/>
  <c r="R3" i="1"/>
  <c r="R4" i="1"/>
  <c r="R5" i="1"/>
  <c r="R6" i="1"/>
  <c r="R7" i="1"/>
  <c r="R8" i="1"/>
  <c r="R9" i="1"/>
  <c r="R10" i="1"/>
  <c r="R11" i="1"/>
  <c r="R12" i="1"/>
  <c r="R13" i="1"/>
  <c r="R15" i="1"/>
  <c r="R16" i="1"/>
  <c r="R17" i="1"/>
  <c r="R18" i="1"/>
  <c r="R19" i="1"/>
  <c r="R20" i="1"/>
  <c r="R21" i="1"/>
  <c r="R22" i="1"/>
  <c r="R23" i="1"/>
  <c r="R24" i="1"/>
  <c r="R25" i="1"/>
  <c r="R26" i="1"/>
  <c r="R27" i="1"/>
  <c r="R28" i="1"/>
  <c r="R29" i="1"/>
  <c r="R30" i="1"/>
  <c r="R31" i="1"/>
  <c r="R32" i="1"/>
  <c r="R33" i="1"/>
  <c r="R34" i="1"/>
  <c r="R35" i="1"/>
  <c r="R36" i="1"/>
  <c r="R37" i="1"/>
  <c r="R38" i="1"/>
  <c r="R39" i="1"/>
  <c r="R40" i="1"/>
  <c r="R41" i="1"/>
  <c r="R42" i="1"/>
  <c r="R43" i="1"/>
  <c r="R44" i="1"/>
  <c r="R45" i="1"/>
  <c r="R46" i="1"/>
  <c r="R47" i="1"/>
  <c r="R48" i="1"/>
  <c r="R49" i="1"/>
  <c r="R50" i="1"/>
  <c r="R51" i="1"/>
  <c r="R52" i="1"/>
  <c r="R53" i="1"/>
  <c r="R54" i="1"/>
  <c r="R55" i="1"/>
  <c r="R56" i="1"/>
  <c r="R57" i="1"/>
  <c r="R58" i="1"/>
  <c r="R59" i="1"/>
  <c r="R60" i="1"/>
  <c r="R61" i="1"/>
  <c r="R62" i="1"/>
  <c r="R63" i="1"/>
  <c r="R64" i="1"/>
  <c r="R65" i="1"/>
  <c r="R66" i="1"/>
  <c r="R67" i="1"/>
  <c r="R68" i="1"/>
  <c r="R69" i="1"/>
  <c r="R70" i="1"/>
  <c r="R71" i="1"/>
  <c r="R72" i="1"/>
  <c r="R73" i="1"/>
  <c r="R74" i="1"/>
  <c r="R75" i="1"/>
  <c r="R76" i="1"/>
  <c r="R77" i="1"/>
  <c r="R78" i="1"/>
  <c r="R79" i="1"/>
  <c r="R80" i="1"/>
  <c r="R81" i="1"/>
  <c r="R82" i="1"/>
  <c r="R83" i="1"/>
  <c r="R84" i="1"/>
  <c r="R85" i="1"/>
  <c r="R86" i="1"/>
  <c r="R87" i="1"/>
  <c r="R88" i="1"/>
  <c r="R89" i="1"/>
  <c r="R90" i="1"/>
  <c r="R91" i="1"/>
  <c r="R92" i="1"/>
  <c r="R93" i="1"/>
  <c r="R94" i="1"/>
  <c r="R95" i="1"/>
  <c r="R96" i="1"/>
  <c r="R97" i="1"/>
  <c r="R98" i="1"/>
  <c r="R99" i="1"/>
  <c r="R100" i="1"/>
  <c r="R101" i="1"/>
  <c r="R102" i="1"/>
  <c r="R103" i="1"/>
  <c r="R104" i="1"/>
  <c r="R105" i="1"/>
  <c r="R106" i="1"/>
  <c r="R107" i="1"/>
  <c r="R108" i="1"/>
  <c r="R109" i="1"/>
  <c r="R110" i="1"/>
  <c r="R111" i="1"/>
  <c r="R112" i="1"/>
  <c r="R113" i="1"/>
  <c r="R114" i="1"/>
  <c r="R115" i="1"/>
  <c r="R116" i="1"/>
  <c r="R117" i="1"/>
  <c r="R118" i="1"/>
  <c r="R119" i="1"/>
  <c r="R120" i="1"/>
  <c r="R121" i="1"/>
  <c r="R122" i="1"/>
  <c r="R123" i="1"/>
  <c r="R124" i="1"/>
  <c r="R125" i="1"/>
  <c r="R126" i="1"/>
  <c r="R127" i="1"/>
  <c r="R128" i="1"/>
  <c r="R129" i="1"/>
  <c r="R130" i="1"/>
  <c r="R131" i="1"/>
  <c r="R132" i="1"/>
  <c r="R133" i="1"/>
  <c r="R134" i="1"/>
  <c r="R135" i="1"/>
  <c r="R136" i="1"/>
  <c r="R137" i="1"/>
  <c r="R138" i="1"/>
  <c r="R139" i="1"/>
  <c r="R140" i="1"/>
  <c r="R141" i="1"/>
  <c r="R142" i="1"/>
  <c r="R143" i="1"/>
  <c r="R144" i="1"/>
  <c r="R145" i="1"/>
  <c r="R146" i="1"/>
  <c r="R147" i="1"/>
  <c r="R148" i="1"/>
  <c r="R149" i="1"/>
  <c r="R150" i="1"/>
  <c r="R151" i="1"/>
  <c r="R152" i="1"/>
  <c r="R153" i="1"/>
  <c r="R154" i="1"/>
  <c r="R155" i="1"/>
  <c r="R156" i="1"/>
  <c r="R157" i="1"/>
  <c r="R158" i="1"/>
  <c r="R159" i="1"/>
  <c r="R160" i="1"/>
  <c r="R161" i="1"/>
  <c r="R162" i="1"/>
  <c r="R163" i="1"/>
  <c r="R164" i="1"/>
  <c r="R165" i="1"/>
  <c r="R166" i="1"/>
  <c r="R167" i="1"/>
  <c r="R168" i="1"/>
  <c r="R169" i="1"/>
  <c r="R170" i="1"/>
  <c r="R171" i="1"/>
  <c r="R172" i="1"/>
  <c r="R173" i="1"/>
  <c r="R174" i="1"/>
  <c r="R175" i="1"/>
  <c r="R176" i="1"/>
  <c r="R177" i="1"/>
  <c r="R178" i="1"/>
  <c r="R179" i="1"/>
  <c r="R180" i="1"/>
  <c r="R181" i="1"/>
  <c r="R182" i="1"/>
  <c r="R183" i="1"/>
  <c r="R184" i="1"/>
  <c r="R185" i="1"/>
  <c r="R186" i="1"/>
  <c r="R187" i="1"/>
  <c r="R188" i="1"/>
  <c r="R189" i="1"/>
  <c r="R190" i="1"/>
  <c r="R191" i="1"/>
  <c r="R192" i="1"/>
  <c r="R193" i="1"/>
  <c r="R194" i="1"/>
  <c r="R195" i="1"/>
  <c r="R196" i="1"/>
  <c r="R197" i="1"/>
  <c r="R198" i="1"/>
  <c r="R199" i="1"/>
  <c r="R200" i="1"/>
  <c r="R201" i="1"/>
  <c r="R202" i="1"/>
  <c r="R203" i="1"/>
  <c r="R204" i="1"/>
  <c r="R205" i="1"/>
  <c r="R206" i="1"/>
  <c r="R207" i="1"/>
  <c r="R208" i="1"/>
  <c r="R209" i="1"/>
  <c r="R210" i="1"/>
  <c r="R211" i="1"/>
  <c r="R212" i="1"/>
  <c r="R213" i="1"/>
  <c r="R214" i="1"/>
  <c r="R215" i="1"/>
  <c r="R216" i="1"/>
  <c r="R217" i="1"/>
  <c r="R218" i="1"/>
  <c r="R219" i="1"/>
  <c r="R220" i="1"/>
  <c r="R221" i="1"/>
  <c r="R222" i="1"/>
  <c r="R223" i="1"/>
  <c r="R224" i="1"/>
  <c r="R225" i="1"/>
  <c r="R226" i="1"/>
  <c r="R227" i="1"/>
  <c r="R228" i="1"/>
  <c r="R229" i="1"/>
  <c r="R230" i="1"/>
  <c r="R231" i="1"/>
  <c r="R232" i="1"/>
  <c r="R233" i="1"/>
  <c r="R234" i="1"/>
  <c r="R235" i="1"/>
  <c r="R236" i="1"/>
  <c r="R237" i="1"/>
  <c r="R238" i="1"/>
  <c r="R239" i="1"/>
  <c r="R240" i="1"/>
  <c r="R241" i="1"/>
  <c r="R242" i="1"/>
  <c r="R243" i="1"/>
  <c r="R244" i="1"/>
  <c r="R245" i="1"/>
  <c r="R246" i="1"/>
  <c r="R247" i="1"/>
  <c r="R248" i="1"/>
  <c r="R249" i="1"/>
  <c r="R250" i="1"/>
  <c r="R251" i="1"/>
  <c r="R252" i="1"/>
  <c r="R253" i="1"/>
  <c r="R254" i="1"/>
  <c r="R255" i="1"/>
  <c r="R256" i="1"/>
  <c r="R257" i="1"/>
  <c r="R258" i="1"/>
  <c r="R259" i="1"/>
  <c r="R260" i="1"/>
  <c r="R262" i="1"/>
  <c r="R263" i="1"/>
  <c r="R264" i="1"/>
  <c r="R265" i="1"/>
  <c r="R266" i="1"/>
  <c r="R267" i="1"/>
  <c r="R268" i="1"/>
  <c r="R269" i="1"/>
  <c r="R270" i="1"/>
  <c r="R271" i="1"/>
  <c r="R272" i="1"/>
  <c r="R273" i="1"/>
  <c r="R274" i="1"/>
  <c r="R275" i="1"/>
  <c r="R276" i="1"/>
  <c r="R277" i="1"/>
  <c r="R278" i="1"/>
  <c r="R279" i="1"/>
  <c r="R280" i="1"/>
  <c r="R281" i="1"/>
  <c r="R282" i="1"/>
  <c r="R283" i="1"/>
  <c r="R284" i="1"/>
  <c r="R285" i="1"/>
  <c r="R286" i="1"/>
  <c r="R287" i="1"/>
  <c r="R288" i="1"/>
  <c r="R289" i="1"/>
  <c r="R290" i="1"/>
  <c r="R291" i="1"/>
  <c r="R292" i="1"/>
  <c r="R293" i="1"/>
  <c r="R294" i="1"/>
  <c r="R295" i="1"/>
  <c r="R296" i="1"/>
  <c r="R297" i="1"/>
  <c r="R298" i="1"/>
  <c r="R299" i="1"/>
  <c r="R300" i="1"/>
  <c r="R301" i="1"/>
  <c r="R302" i="1"/>
  <c r="R303" i="1"/>
  <c r="R304" i="1"/>
  <c r="R305" i="1"/>
  <c r="R306" i="1"/>
  <c r="R307" i="1"/>
  <c r="R308" i="1"/>
  <c r="R309" i="1"/>
  <c r="R310" i="1"/>
  <c r="R311" i="1"/>
  <c r="R312" i="1"/>
  <c r="R313" i="1"/>
  <c r="R314" i="1"/>
  <c r="R315" i="1"/>
  <c r="R316" i="1"/>
  <c r="R317" i="1"/>
  <c r="R318" i="1"/>
  <c r="R319" i="1"/>
  <c r="R320" i="1"/>
  <c r="R321" i="1"/>
  <c r="R322" i="1"/>
  <c r="R323" i="1"/>
  <c r="R324" i="1"/>
  <c r="R325" i="1"/>
  <c r="R326" i="1"/>
  <c r="R327" i="1"/>
  <c r="R328" i="1"/>
  <c r="R329" i="1"/>
  <c r="R330" i="1"/>
  <c r="R331" i="1"/>
  <c r="R332" i="1"/>
  <c r="R333" i="1"/>
  <c r="R334" i="1"/>
  <c r="R335" i="1"/>
  <c r="R336" i="1"/>
  <c r="R2" i="1"/>
  <c r="P241" i="1"/>
  <c r="P237" i="1"/>
  <c r="P238" i="1"/>
  <c r="P12" i="1"/>
  <c r="P14" i="1"/>
  <c r="P240" i="1"/>
  <c r="P242" i="1"/>
  <c r="P243" i="1"/>
  <c r="P244" i="1"/>
  <c r="P245" i="1"/>
  <c r="P246" i="1"/>
  <c r="P247" i="1"/>
  <c r="P248" i="1"/>
  <c r="P249" i="1"/>
  <c r="P250" i="1"/>
  <c r="P251" i="1"/>
  <c r="P252" i="1"/>
  <c r="P253" i="1"/>
  <c r="P254" i="1"/>
  <c r="P255" i="1"/>
  <c r="P256" i="1"/>
  <c r="P257" i="1"/>
  <c r="P258" i="1"/>
  <c r="P259" i="1"/>
  <c r="P260" i="1"/>
  <c r="P261" i="1"/>
  <c r="P262" i="1"/>
  <c r="P263" i="1"/>
  <c r="P264" i="1"/>
  <c r="P265" i="1"/>
  <c r="P266" i="1"/>
  <c r="P267" i="1"/>
  <c r="P268" i="1"/>
  <c r="P269" i="1"/>
  <c r="P270" i="1"/>
  <c r="P271" i="1"/>
  <c r="P272" i="1"/>
  <c r="P273" i="1"/>
  <c r="P274" i="1"/>
  <c r="P275" i="1"/>
  <c r="P276" i="1"/>
  <c r="P277" i="1"/>
  <c r="P278" i="1"/>
  <c r="P279" i="1"/>
  <c r="P280" i="1"/>
  <c r="P281" i="1"/>
  <c r="P282" i="1"/>
  <c r="P283" i="1"/>
  <c r="P284" i="1"/>
  <c r="P285" i="1"/>
  <c r="P286" i="1"/>
  <c r="P287" i="1"/>
  <c r="P288" i="1"/>
  <c r="P289" i="1"/>
  <c r="P290" i="1"/>
  <c r="P291" i="1"/>
  <c r="P292" i="1"/>
  <c r="P293" i="1"/>
  <c r="P294" i="1"/>
  <c r="P295" i="1"/>
  <c r="P296" i="1"/>
  <c r="P297" i="1"/>
  <c r="P298" i="1"/>
  <c r="P299" i="1"/>
  <c r="P300" i="1"/>
  <c r="P301" i="1"/>
  <c r="P302" i="1"/>
  <c r="P303" i="1"/>
  <c r="P304" i="1"/>
  <c r="P305" i="1"/>
  <c r="P306" i="1"/>
  <c r="P307" i="1"/>
  <c r="P308" i="1"/>
  <c r="P309" i="1"/>
  <c r="P310" i="1"/>
  <c r="P311" i="1"/>
  <c r="P312" i="1"/>
  <c r="P313" i="1"/>
  <c r="P314" i="1"/>
  <c r="P315" i="1"/>
  <c r="P316" i="1"/>
  <c r="P317" i="1"/>
  <c r="P318" i="1"/>
  <c r="P319" i="1"/>
  <c r="P320" i="1"/>
  <c r="P321" i="1"/>
  <c r="P322" i="1"/>
  <c r="P323" i="1"/>
  <c r="P324" i="1"/>
  <c r="P325" i="1"/>
  <c r="P326" i="1"/>
  <c r="P327" i="1"/>
  <c r="P328" i="1"/>
  <c r="P329" i="1"/>
  <c r="P330" i="1"/>
  <c r="P331" i="1"/>
  <c r="P332" i="1"/>
  <c r="P333" i="1"/>
  <c r="P334" i="1"/>
  <c r="P335" i="1"/>
  <c r="P336" i="1"/>
  <c r="P11" i="1"/>
  <c r="P13" i="1"/>
  <c r="P15" i="1"/>
  <c r="P16" i="1"/>
  <c r="P17" i="1"/>
  <c r="P18" i="1"/>
  <c r="P19" i="1"/>
  <c r="P20" i="1"/>
  <c r="P21" i="1"/>
  <c r="P22" i="1"/>
  <c r="P23" i="1"/>
  <c r="P24" i="1"/>
  <c r="P25" i="1"/>
  <c r="P26" i="1"/>
  <c r="P27" i="1"/>
  <c r="P28" i="1"/>
  <c r="P29" i="1"/>
  <c r="P30" i="1"/>
  <c r="P31" i="1"/>
  <c r="P32" i="1"/>
  <c r="P33" i="1"/>
  <c r="P34" i="1"/>
  <c r="P35" i="1"/>
  <c r="P36" i="1"/>
  <c r="P37" i="1"/>
  <c r="P38" i="1"/>
  <c r="P39" i="1"/>
  <c r="P40" i="1"/>
  <c r="P41" i="1"/>
  <c r="P42" i="1"/>
  <c r="P43" i="1"/>
  <c r="P44" i="1"/>
  <c r="P45" i="1"/>
  <c r="P46" i="1"/>
  <c r="P47" i="1"/>
  <c r="P48" i="1"/>
  <c r="P49" i="1"/>
  <c r="P50" i="1"/>
  <c r="P51" i="1"/>
  <c r="P52" i="1"/>
  <c r="P53" i="1"/>
  <c r="P54" i="1"/>
  <c r="P55" i="1"/>
  <c r="P56" i="1"/>
  <c r="P57" i="1"/>
  <c r="P58" i="1"/>
  <c r="P59" i="1"/>
  <c r="P60" i="1"/>
  <c r="P61" i="1"/>
  <c r="P62" i="1"/>
  <c r="P63" i="1"/>
  <c r="P64" i="1"/>
  <c r="P65" i="1"/>
  <c r="P66" i="1"/>
  <c r="P67" i="1"/>
  <c r="P68" i="1"/>
  <c r="P69" i="1"/>
  <c r="P70" i="1"/>
  <c r="P71" i="1"/>
  <c r="P72" i="1"/>
  <c r="P73" i="1"/>
  <c r="P74" i="1"/>
  <c r="P75" i="1"/>
  <c r="P76" i="1"/>
  <c r="P77" i="1"/>
  <c r="P78" i="1"/>
  <c r="P79" i="1"/>
  <c r="P80" i="1"/>
  <c r="P81" i="1"/>
  <c r="P82" i="1"/>
  <c r="P83" i="1"/>
  <c r="P84" i="1"/>
  <c r="P85" i="1"/>
  <c r="P86" i="1"/>
  <c r="P87" i="1"/>
  <c r="P88" i="1"/>
  <c r="P89" i="1"/>
  <c r="P90" i="1"/>
  <c r="P91" i="1"/>
  <c r="P92" i="1"/>
  <c r="P93" i="1"/>
  <c r="P94" i="1"/>
  <c r="P95" i="1"/>
  <c r="P96" i="1"/>
  <c r="P97" i="1"/>
  <c r="P98" i="1"/>
  <c r="P99" i="1"/>
  <c r="P100" i="1"/>
  <c r="P101" i="1"/>
  <c r="P102" i="1"/>
  <c r="P103" i="1"/>
  <c r="P104" i="1"/>
  <c r="P105" i="1"/>
  <c r="P106" i="1"/>
  <c r="P107" i="1"/>
  <c r="P108" i="1"/>
  <c r="P109" i="1"/>
  <c r="P110" i="1"/>
  <c r="P111" i="1"/>
  <c r="P112" i="1"/>
  <c r="P113" i="1"/>
  <c r="P114" i="1"/>
  <c r="P115" i="1"/>
  <c r="P116" i="1"/>
  <c r="P117" i="1"/>
  <c r="P118" i="1"/>
  <c r="P119" i="1"/>
  <c r="P120" i="1"/>
  <c r="P121" i="1"/>
  <c r="P122" i="1"/>
  <c r="P123" i="1"/>
  <c r="P124" i="1"/>
  <c r="P125" i="1"/>
  <c r="P126" i="1"/>
  <c r="P127" i="1"/>
  <c r="P128" i="1"/>
  <c r="P129" i="1"/>
  <c r="P130" i="1"/>
  <c r="P131" i="1"/>
  <c r="P132" i="1"/>
  <c r="P133" i="1"/>
  <c r="P134" i="1"/>
  <c r="P135" i="1"/>
  <c r="P136" i="1"/>
  <c r="P137" i="1"/>
  <c r="P138" i="1"/>
  <c r="P139" i="1"/>
  <c r="P140" i="1"/>
  <c r="P141" i="1"/>
  <c r="P142" i="1"/>
  <c r="P143" i="1"/>
  <c r="P144" i="1"/>
  <c r="P145" i="1"/>
  <c r="P146" i="1"/>
  <c r="P147" i="1"/>
  <c r="P148" i="1"/>
  <c r="P149" i="1"/>
  <c r="P150" i="1"/>
  <c r="P151" i="1"/>
  <c r="P152" i="1"/>
  <c r="P153" i="1"/>
  <c r="P154" i="1"/>
  <c r="P155" i="1"/>
  <c r="P156" i="1"/>
  <c r="P157" i="1"/>
  <c r="P158" i="1"/>
  <c r="P159" i="1"/>
  <c r="P160" i="1"/>
  <c r="P161" i="1"/>
  <c r="P162" i="1"/>
  <c r="P163" i="1"/>
  <c r="P164" i="1"/>
  <c r="P165" i="1"/>
  <c r="P166" i="1"/>
  <c r="P167" i="1"/>
  <c r="P168" i="1"/>
  <c r="P169" i="1"/>
  <c r="P170" i="1"/>
  <c r="P171" i="1"/>
  <c r="P172" i="1"/>
  <c r="P173" i="1"/>
  <c r="P174" i="1"/>
  <c r="P175" i="1"/>
  <c r="P176" i="1"/>
  <c r="P177" i="1"/>
  <c r="P178" i="1"/>
  <c r="P179" i="1"/>
  <c r="P180" i="1"/>
  <c r="P181" i="1"/>
  <c r="P182" i="1"/>
  <c r="P183" i="1"/>
  <c r="P184" i="1"/>
  <c r="P185" i="1"/>
  <c r="P186" i="1"/>
  <c r="P187" i="1"/>
  <c r="P188" i="1"/>
  <c r="P189" i="1"/>
  <c r="P190" i="1"/>
  <c r="P191" i="1"/>
  <c r="P192" i="1"/>
  <c r="P193" i="1"/>
  <c r="P194" i="1"/>
  <c r="P195" i="1"/>
  <c r="P196" i="1"/>
  <c r="P197" i="1"/>
  <c r="P198" i="1"/>
  <c r="P199" i="1"/>
  <c r="P200" i="1"/>
  <c r="P201" i="1"/>
  <c r="P202" i="1"/>
  <c r="P203" i="1"/>
  <c r="P204" i="1"/>
  <c r="P205" i="1"/>
  <c r="P206" i="1"/>
  <c r="P207" i="1"/>
  <c r="P208" i="1"/>
  <c r="P209" i="1"/>
  <c r="P210" i="1"/>
  <c r="P211" i="1"/>
  <c r="P212" i="1"/>
  <c r="P213" i="1"/>
  <c r="P214" i="1"/>
  <c r="P215" i="1"/>
  <c r="P216" i="1"/>
  <c r="P217" i="1"/>
  <c r="P218" i="1"/>
  <c r="P219" i="1"/>
  <c r="P220" i="1"/>
  <c r="P221" i="1"/>
  <c r="P222" i="1"/>
  <c r="P223" i="1"/>
  <c r="P224" i="1"/>
  <c r="P225" i="1"/>
  <c r="P226" i="1"/>
  <c r="P227" i="1"/>
  <c r="P228" i="1"/>
  <c r="P229" i="1"/>
  <c r="P230" i="1"/>
  <c r="P231" i="1"/>
  <c r="P232" i="1"/>
  <c r="P233" i="1"/>
  <c r="P234" i="1"/>
  <c r="P235" i="1"/>
  <c r="P236" i="1"/>
  <c r="P239" i="1"/>
  <c r="P10" i="1"/>
  <c r="P3" i="1"/>
  <c r="P2" i="1"/>
  <c r="P9" i="1"/>
  <c r="P8" i="1"/>
  <c r="P7" i="1"/>
  <c r="P6" i="1"/>
  <c r="P5" i="1"/>
  <c r="P4" i="1"/>
  <c r="I46" i="1"/>
  <c r="D46" i="1"/>
  <c r="I4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tc={391F3F25-3C01-4955-B008-F27E8178C3F0}</author>
    <author>tc={2878D137-0F84-4B3B-85D3-E7396C60078D}</author>
    <author>tc={9E4F250B-531D-436B-BBE7-24CE3A5D9EEF}</author>
    <author>tc={D85D812E-7E01-4F4F-A956-7F075247506A}</author>
    <author>tc={4D955948-0339-4CE0-BE29-4B83EE770FEF}</author>
    <author>tc={E6CE75C6-2269-4B02-9911-A78F068AB812}</author>
    <author>tc={39F3093F-FD77-42B2-9033-9C20AF4374BD}</author>
    <author>tc={819CF25A-E2CB-4F6B-B7AC-10BAD3E7D78F}</author>
    <author>tc={52BD8E65-9A40-486E-BDD5-07B1A9D1954F}</author>
    <author>tc={EB877AC2-5A0D-4F23-87BB-D8A76189BBC8}</author>
    <author>tc={15B70314-6BDA-4F46-8F21-F9C7975E18F0}</author>
    <author>tc={F68FDBF3-65C3-401E-9163-DA2C8FE47E41}</author>
    <author>Erika Kihara</author>
  </authors>
  <commentList>
    <comment ref="S3" authorId="0" shapeId="0" xr:uid="{391F3F25-3C01-4955-B008-F27E8178C3F0}">
      <text>
        <t>[Threaded comment]
Your version of Excel allows you to read this threaded comment; however, any edits to it will get removed if the file is opened in a newer version of Excel. Learn more: https://go.microsoft.com/fwlink/?linkid=870924
Comment:
    SOMEI NA 430833903900
Reply:
    Pressão
Reply:
    Está sem fonte, considerei que era 00, mas verificar</t>
      </text>
    </comment>
    <comment ref="S11" authorId="1" shapeId="0" xr:uid="{2878D137-0F84-4B3B-85D3-E7396C60078D}">
      <text>
        <t>[Threaded comment]
Your version of Excel allows you to read this threaded comment; however, any edits to it will get removed if the file is opened in a newer version of Excel. Learn more: https://go.microsoft.com/fwlink/?linkid=870924
Comment:
    qual das duas?</t>
      </text>
    </comment>
    <comment ref="S12" authorId="2" shapeId="0" xr:uid="{9E4F250B-531D-436B-BBE7-24CE3A5D9EEF}">
      <text>
        <t>[Threaded comment]
Your version of Excel allows you to read this threaded comment; however, any edits to it will get removed if the file is opened in a newer version of Excel. Learn more: https://go.microsoft.com/fwlink/?linkid=870924
Comment:
    qual das duas?</t>
      </text>
    </comment>
    <comment ref="S21" authorId="3" shapeId="0" xr:uid="{D85D812E-7E01-4F4F-A956-7F075247506A}">
      <text>
        <t>[Threaded comment]
Your version of Excel allows you to read this threaded comment; however, any edits to it will get removed if the file is opened in a newer version of Excel. Learn more: https://go.microsoft.com/fwlink/?linkid=870924
Comment:
    fonte externa. Já está somado?
Reply:
    joguei para 00</t>
      </text>
    </comment>
    <comment ref="S39" authorId="4" shapeId="0" xr:uid="{4D955948-0339-4CE0-BE29-4B83EE770FEF}">
      <text>
        <t>[Threaded comment]
Your version of Excel allows you to read this threaded comment; however, any edits to it will get removed if the file is opened in a newer version of Excel. Learn more: https://go.microsoft.com/fwlink/?linkid=870924
Comment:
    fonte 02 - já está somado na planilha?</t>
      </text>
    </comment>
    <comment ref="S47" authorId="5" shapeId="0" xr:uid="{E6CE75C6-2269-4B02-9911-A78F068AB812}">
      <text>
        <t>[Threaded comment]
Your version of Excel allows you to read this threaded comment; however, any edits to it will get removed if the file is opened in a newer version of Excel. Learn more: https://go.microsoft.com/fwlink/?linkid=870924
Comment:
    Não achei essa dotação na planilha de sf
Reply:
    acrescentar</t>
      </text>
    </comment>
    <comment ref="S67" authorId="6" shapeId="0" xr:uid="{39F3093F-FD77-42B2-9033-9C20AF4374BD}">
      <text>
        <t>[Threaded comment]
Your version of Excel allows you to read this threaded comment; however, any edits to it will get removed if the file is opened in a newer version of Excel. Learn more: https://go.microsoft.com/fwlink/?linkid=870924
Comment:
    está faltando número na dotação - suponho que seja 3350
Reply:
    acrescentei</t>
      </text>
    </comment>
    <comment ref="S77" authorId="7" shapeId="0" xr:uid="{819CF25A-E2CB-4F6B-B7AC-10BAD3E7D78F}">
      <text>
        <t>[Threaded comment]
Your version of Excel allows you to read this threaded comment; however, any edits to it will get removed if the file is opened in a newer version of Excel. Learn more: https://go.microsoft.com/fwlink/?linkid=870924
Comment:
    está faltando número na dotação - suponho que seja 3350
Reply:
    acrescentei</t>
      </text>
    </comment>
    <comment ref="S113" authorId="8" shapeId="0" xr:uid="{52BD8E65-9A40-486E-BDD5-07B1A9D1954F}">
      <text>
        <t>[Threaded comment]
Your version of Excel allows you to read this threaded comment; however, any edits to it will get removed if the file is opened in a newer version of Excel. Learn more: https://go.microsoft.com/fwlink/?linkid=870924
Comment:
    incompleta</t>
      </text>
    </comment>
    <comment ref="S177" authorId="9" shapeId="0" xr:uid="{EB877AC2-5A0D-4F23-87BB-D8A76189BBC8}">
      <text>
        <t>[Threaded comment]
Your version of Excel allows you to read this threaded comment; however, any edits to it will get removed if the file is opened in a newer version of Excel. Learn more: https://go.microsoft.com/fwlink/?linkid=870924
Comment:
    está faltando número na dotação - suponho que seja 3350
Reply:
    acrescentei</t>
      </text>
    </comment>
    <comment ref="S237" authorId="10" shapeId="0" xr:uid="{15B70314-6BDA-4F46-8F21-F9C7975E18F0}">
      <text>
        <t>[Threaded comment]
Your version of Excel allows you to read this threaded comment; however, any edits to it will get removed if the file is opened in a newer version of Excel. Learn more: https://go.microsoft.com/fwlink/?linkid=870924
Comment:
    vou supor que a fonte 00.1.500etc</t>
      </text>
    </comment>
    <comment ref="S240" authorId="11" shapeId="0" xr:uid="{F68FDBF3-65C3-401E-9163-DA2C8FE47E41}">
      <text>
        <t>[Threaded comment]
Your version of Excel allows you to read this threaded comment; however, any edits to it will get removed if the file is opened in a newer version of Excel. Learn more: https://go.microsoft.com/fwlink/?linkid=870924
Comment:
    coloquei na 00</t>
      </text>
    </comment>
    <comment ref="I289" authorId="12" shapeId="0" xr:uid="{1EA066DA-C05D-4F7C-BA0D-2E0B9D9204D3}">
      <text>
        <r>
          <rPr>
            <sz val="11"/>
            <color theme="1"/>
            <rFont val="Calibri"/>
            <family val="2"/>
            <scheme val="minor"/>
          </rPr>
          <t>Erika Kihara:
Separei por dotação, mas precisa rever os valores</t>
        </r>
      </text>
    </comment>
    <comment ref="A309" authorId="12" shapeId="0" xr:uid="{CD5ABFEA-D902-4837-96F5-1EC31E3B7C00}">
      <text>
        <r>
          <rPr>
            <sz val="11"/>
            <color theme="1"/>
            <rFont val="Calibri"/>
            <family val="2"/>
            <scheme val="minor"/>
          </rPr>
          <t>Erika Kihara:
Drone - Material Permanente
Trenas - Consumo</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odcFile="D:\Users\d835889\Documents\Minhas fontes de dados\c64s197i_prd Orçamento Despesa Liquidação.odc" keepAlive="1" name="c64s197i_prd Orçamento Despesa Liquidação" type="5" refreshedVersion="6" background="1">
    <dbPr connection="Provider=MSOLAP.8;Integrated Security=SSPI;Persist Security Info=True;Initial Catalog=Orçamento;Data Source=c64s197i\prd;MDX Compatibility=1;Safety Options=2;MDX Missing Member Mode=Error;Update Isolation Level=2" command="Despesa Liquidação" commandType="1"/>
    <olapPr sendLocale="1" rowDrillCount="1000"/>
  </connection>
  <connection id="2" xr16:uid="{00000000-0015-0000-FFFF-FFFF01000000}" odcFile="C:\Users\d835951.REDE\Documents\Minhas fontes de dados\c64s197i_prd Orçamento Despesa Orçamentária.odc" keepAlive="1" name="c64s197i_prd Orçamento Despesa Orçamentária" type="5" refreshedVersion="6" background="1">
    <dbPr connection="Provider=MSOLAP.8;Integrated Security=SSPI;Persist Security Info=True;Initial Catalog=Orçamento;Data Source=c64s197i\prd;MDX Compatibility=1;Safety Options=2;MDX Missing Member Mode=Error;Update Isolation Level=2" command="Despesa Orçamentária" commandType="1"/>
    <olapPr sendLocale="1" rowDrillCount="1000"/>
  </connection>
</connections>
</file>

<file path=xl/sharedStrings.xml><?xml version="1.0" encoding="utf-8"?>
<sst xmlns="http://schemas.openxmlformats.org/spreadsheetml/2006/main" count="4022" uniqueCount="1253">
  <si>
    <t>INSTRUÇÕES PARA PREENCHIMENTO</t>
  </si>
  <si>
    <r>
      <rPr>
        <b/>
        <sz val="12"/>
        <color rgb="FF000000"/>
        <rFont val="Calibri"/>
      </rPr>
      <t>Informações Gerais:</t>
    </r>
    <r>
      <rPr>
        <sz val="12"/>
        <color rgb="FF000000"/>
        <rFont val="Calibri"/>
      </rPr>
      <t xml:space="preserve"> A planilha da PLOA 2025 deverá ser preenchida por cada área da SMADS. Cabe salientar que a planilha vem com dados pré-preenchidos, referentes às demandas de execução prioritária, previstas nos instrumentos de planejamento e orçamento. Cada área deverá complementar as planilhas com as demandas (projetos/atividades) que julgar necessárias para a boa execução dos trabalhos no ano de 2025.</t>
    </r>
  </si>
  <si>
    <t>Coluna A: "Demanda para o Orçamento 2025"</t>
  </si>
  <si>
    <t>Essa coluna deverá ser preenchida com os projetos e atividades que as áreas entendem como prioritários para o ano de 2025.</t>
  </si>
  <si>
    <t>Coluna C: "Público final"</t>
  </si>
  <si>
    <t>Determinará qual o público será impactado pela demanda proposta. Como exemplo, poderá ser preenchida com: Crianças, Geral, Idosos, Mulheres, Pessoas em situação de rua...</t>
  </si>
  <si>
    <t>Coluna D: "Capacidade/Quantidade"</t>
  </si>
  <si>
    <t>Essa aba quantificará a demanda prevista. Poderá ser preenchida com a capacidade de atendimento da ação ou com a quantidade de unidades do serviço.</t>
  </si>
  <si>
    <t>Coluna E: "Processo SEI em andamento"</t>
  </si>
  <si>
    <t>Indicar se há processo SEI em andamento relacionado à demanda.</t>
  </si>
  <si>
    <t>Coluna F: "Categoria"</t>
  </si>
  <si>
    <t>Selecionar, dentre as opções da lista, a categoria na qual a despesa melhor se encaixa.</t>
  </si>
  <si>
    <t>Coluna G: "Justificativa detalhada"</t>
  </si>
  <si>
    <t>A coluna "justificativa detalhada" busca explicações a respeito da necessidade da implementação da demanda. A justificativa é de suma importância para a melhor compreensão da necessidade da demanda por parte da equipe que consolidará a proposta.</t>
  </si>
  <si>
    <t>Coluna H: "Unidade demandante"</t>
  </si>
  <si>
    <t xml:space="preserve">Deverá ser preenchida com o nome da unidade que está requerendo a proposta. </t>
  </si>
  <si>
    <t>Coluna I: "Valor proposto para 2025"</t>
  </si>
  <si>
    <t>Caso a unidade consiga mensurar o valor estimado para implementação da demanda, deverá preencher o valor nessa aba. Caso não possa mensurar, deixar em branco.</t>
  </si>
  <si>
    <t>Coluna J: "Mês início vigência"</t>
  </si>
  <si>
    <t>O mês de início de vigência é o mês em que a demanda começará a funcionar.</t>
  </si>
  <si>
    <t>Coluna K: "Regionalização, indicar a SAS"</t>
  </si>
  <si>
    <t>Essa aba indicará se a ação orçamentária em questão é regionalizável ou não. Além disso, caso a ação seja regionalizável, deverá ser indicada na aba qual a SAS envolvida com a demanda, para que a regionalização seja feita.</t>
  </si>
  <si>
    <t>Coluna L: "Há previsão no Programa de Metas, Planejamento Estratégico ou outro instrumento de planejamento?"</t>
  </si>
  <si>
    <t>A área deverá observar se há previsão da demanda no Programa de Metas, no PLAS ou outro instrumento de planejamento e, caso haja, indicar nessa aba.</t>
  </si>
  <si>
    <t>Coluna M: "Caso haja previsão em outro instrumento de Planejamento, indicar abaixo"</t>
  </si>
  <si>
    <t>Caso a proposta esteja prevista em outro instrumento de planejamento, especificar aqui. Senão, deixar em branco.</t>
  </si>
  <si>
    <t>Coluna N: "Prioridade"</t>
  </si>
  <si>
    <t>A coluna prioridade indica quais ações devem ter uma atenção especial no orçamento de 2025. Vale ressaltar que as demandas que têm previsão nos instrumentos de planejamento (Programa de Metas, Planejamento Estratégico ou outros) são, por sua natureza, de prioridade alta.</t>
  </si>
  <si>
    <t>Regionalização</t>
  </si>
  <si>
    <t>Público final</t>
  </si>
  <si>
    <t>Categoria</t>
  </si>
  <si>
    <t>Prioridade</t>
  </si>
  <si>
    <t>Vinculação</t>
  </si>
  <si>
    <t>Aricanduva-Formosa</t>
  </si>
  <si>
    <t>COMAS</t>
  </si>
  <si>
    <t>Participação Social</t>
  </si>
  <si>
    <t>Altíssima</t>
  </si>
  <si>
    <t>CAF</t>
  </si>
  <si>
    <t>Butantâ</t>
  </si>
  <si>
    <t>Crianças, Adolescente e Jovens</t>
  </si>
  <si>
    <t>Divulgação/Campanhas</t>
  </si>
  <si>
    <t>Alta</t>
  </si>
  <si>
    <t>ESPASO</t>
  </si>
  <si>
    <t>Campo Limpo</t>
  </si>
  <si>
    <t>Famílias e Indivíduos em Situação de Vulnerabilidade</t>
  </si>
  <si>
    <t>Expansão da rede socioassistencial</t>
  </si>
  <si>
    <t>Média</t>
  </si>
  <si>
    <t>GSUAS</t>
  </si>
  <si>
    <t>Capela do Socorro</t>
  </si>
  <si>
    <t>Geral</t>
  </si>
  <si>
    <t>Manutenção de atividade/operação</t>
  </si>
  <si>
    <t>Baixa</t>
  </si>
  <si>
    <t>Casa Verde-Cachoeirinha</t>
  </si>
  <si>
    <t>Idosos</t>
  </si>
  <si>
    <t>Pessoal</t>
  </si>
  <si>
    <t>Cidade Ademar</t>
  </si>
  <si>
    <t>Intergeracional</t>
  </si>
  <si>
    <t>Gestão de Conhecimento e Informação</t>
  </si>
  <si>
    <t>Cidade Tiradentes</t>
  </si>
  <si>
    <t>Jovens</t>
  </si>
  <si>
    <t>Qualificação</t>
  </si>
  <si>
    <t>Ermelino Matarazzo</t>
  </si>
  <si>
    <t xml:space="preserve">Mulheres </t>
  </si>
  <si>
    <t>Programas e Benefícios</t>
  </si>
  <si>
    <t>Freguesia-Brasilândia</t>
  </si>
  <si>
    <t>Pessoa com Deficiência</t>
  </si>
  <si>
    <t>Educação Permanente</t>
  </si>
  <si>
    <t>Guaianases</t>
  </si>
  <si>
    <t>Pessoa em Situação de Rua</t>
  </si>
  <si>
    <t>Eventos</t>
  </si>
  <si>
    <t>Ipiranga</t>
  </si>
  <si>
    <t>Servidores e Trabalhadores da Rede Socioassistencial</t>
  </si>
  <si>
    <t>Itaim Paulista</t>
  </si>
  <si>
    <t>Itaquera</t>
  </si>
  <si>
    <t>Jabaquara</t>
  </si>
  <si>
    <t>Jaçanã-Tremembé</t>
  </si>
  <si>
    <t>Lapa</t>
  </si>
  <si>
    <t>M Boi Mirim</t>
  </si>
  <si>
    <t>Mooca</t>
  </si>
  <si>
    <t>Parelheiros</t>
  </si>
  <si>
    <t>Penha</t>
  </si>
  <si>
    <t>Perus</t>
  </si>
  <si>
    <t>Pinheiros</t>
  </si>
  <si>
    <t>Pirituba</t>
  </si>
  <si>
    <t>Santana/Tucuruvi</t>
  </si>
  <si>
    <t>Santo Amaro</t>
  </si>
  <si>
    <t>São Mateus</t>
  </si>
  <si>
    <t>São Miguel</t>
  </si>
  <si>
    <t>Sapopemba</t>
  </si>
  <si>
    <t>Sé</t>
  </si>
  <si>
    <t>Vila Maria/Vila Guilherme</t>
  </si>
  <si>
    <t>Vila Mariana</t>
  </si>
  <si>
    <t>Vila Prudente</t>
  </si>
  <si>
    <t>Suprarregional</t>
  </si>
  <si>
    <t>PROJETO</t>
  </si>
  <si>
    <t>3.1.90.11</t>
  </si>
  <si>
    <t xml:space="preserve">VENCIMENTOS E VANTAGENS FIXAS </t>
  </si>
  <si>
    <t xml:space="preserve"> PESSOAL CIVIL</t>
  </si>
  <si>
    <t>ENCARGOS ESPECIAIS</t>
  </si>
  <si>
    <t xml:space="preserve"> CONSTRUÇÃO E IMPLANTAÇÃO DE EQUIPAMENTOS PÚBLICOS VOLTADOS AO ATENDIMENTO DE MULHERES</t>
  </si>
  <si>
    <t>3.1.90.96</t>
  </si>
  <si>
    <t>RESSARCIMENTO DE DESPESAS DE PESSOAL REQUISITADO</t>
  </si>
  <si>
    <t>ACESSO À CULTURA</t>
  </si>
  <si>
    <t xml:space="preserve"> AÇÃO LEGISLATIVA</t>
  </si>
  <si>
    <t xml:space="preserve"> AMPLIAÇÃO, REFORMA E REQUALIFICAÇÃO DE EQUIPAMENTOS PÚBLICOS</t>
  </si>
  <si>
    <t>3.3.50.39</t>
  </si>
  <si>
    <t xml:space="preserve">OUTROS SERVIÇOS DE TERCEIROS </t>
  </si>
  <si>
    <t xml:space="preserve"> PESSOA JURÍDICA</t>
  </si>
  <si>
    <t>ACESSO À MORADIA ADEQUADA</t>
  </si>
  <si>
    <t xml:space="preserve"> CONTROLE EXTERNO</t>
  </si>
  <si>
    <t xml:space="preserve"> CONSTRUÇÃO E IMPLANTAÇÃO DE EQUIPAMENTOS E SERVIÇOS DE PROTEÇÃO SOCIAL ESPECIAL PARA ATENDIMENTO A CRIANÇAS E ADOLESCENTES</t>
  </si>
  <si>
    <t>3.3.50.48</t>
  </si>
  <si>
    <t>OUTROS AUXÍLIOS FINANCEIROS A PESSOAS FÍSICAS</t>
  </si>
  <si>
    <t>AÇÕES E SERVIÇOS DA SAÚDE</t>
  </si>
  <si>
    <t xml:space="preserve"> DEFESA DO INTERESSE PÚBLICO NO PROCESSO JUDICIÁRIO</t>
  </si>
  <si>
    <t xml:space="preserve"> AMPLIAÇÃO, REFORMA E REQUALIFICAÇÃO DE EQUIPAMENTOS E SERVIÇOS DE PROTEÇÃO SOCIAL ESPECIAL PARA ATENDIMENTO A CRIANÇAS E ADOLESCENTES</t>
  </si>
  <si>
    <t>3.3.90.14</t>
  </si>
  <si>
    <t xml:space="preserve">DIÁRIAS </t>
  </si>
  <si>
    <t xml:space="preserve"> CIVIL</t>
  </si>
  <si>
    <t>BENEFÍCIOS E PREVIDÊNCIA DE FUNCIONÁRIOS</t>
  </si>
  <si>
    <t xml:space="preserve"> PLANEJAMENTO E ORÇAMENTO</t>
  </si>
  <si>
    <t xml:space="preserve"> DESENVOLVIMENTO DE SISTEMAS DE INFORMAÇÃO E COMUNICAÇÃO</t>
  </si>
  <si>
    <t>3.3.90.30</t>
  </si>
  <si>
    <t>MATERIAL DE CONSUMO</t>
  </si>
  <si>
    <t>PROMOÇÃO DA SUSTENTABILIDADE AMBIENTAL</t>
  </si>
  <si>
    <t xml:space="preserve"> ADMINISTRAÇÃO GERAL</t>
  </si>
  <si>
    <t xml:space="preserve"> E2883 </t>
  </si>
  <si>
    <t>3.3.90.32</t>
  </si>
  <si>
    <t>MATERIAL, BEM OU SERVIÇO PARA DISTRIBUIÇÃO GRATUITA</t>
  </si>
  <si>
    <t>DIREITOS DA PESSOA COM DEFICIÊNCIA</t>
  </si>
  <si>
    <t xml:space="preserve"> ADMINISTRAÇÃO FINANCEIRA</t>
  </si>
  <si>
    <t xml:space="preserve"> RECURSO PARA O CENTRO AÇÃO SOCIAL ESPAÇO LIVRE </t>
  </si>
  <si>
    <t xml:space="preserve"> CNPJ: 53.283.040/0001</t>
  </si>
  <si>
    <t xml:space="preserve">54 NA RUA ARUMARANA, 26, JARDIM ELIANE, SÃO PAULO </t>
  </si>
  <si>
    <t xml:space="preserve"> SP</t>
  </si>
  <si>
    <t xml:space="preserve"> E2889 </t>
  </si>
  <si>
    <t>3.3.90.33</t>
  </si>
  <si>
    <t>PASSAGENS E DESPESAS COM LOCOMOÇÃO</t>
  </si>
  <si>
    <t>GARANTIA DOS DIREITOS DA POPULAÇÃO IDOSA</t>
  </si>
  <si>
    <t xml:space="preserve"> CONTROLE INTERNO</t>
  </si>
  <si>
    <t xml:space="preserve"> RECURSO PARA A ASSISTÊNCIA E PROMOÇÃO SOCIAL NOSSO LAR CNPJ: 67.139.904/0001</t>
  </si>
  <si>
    <t xml:space="preserve">07, NA RUA JALISCO, 12 </t>
  </si>
  <si>
    <t xml:space="preserve"> ÁGUA RASA, SÃO PAULO </t>
  </si>
  <si>
    <t xml:space="preserve"> CONSTRUÇÃO E IMPLANTAÇÃO DE EQUIPAMENTOS DE CONVIVÊNCIA E FORTALECIMENTO DE VÍNCULOS PARA A PESSOA IDOSA</t>
  </si>
  <si>
    <t>3.3.90.35</t>
  </si>
  <si>
    <t>SERVIÇOS DE CONSULTORIA</t>
  </si>
  <si>
    <t>AÇÕES PREVENTIVAS EM ÁREAS DE RISCO E DEFESA CIVIL</t>
  </si>
  <si>
    <t xml:space="preserve"> TECNOLOGIA DA INFORMAÇÃO</t>
  </si>
  <si>
    <t xml:space="preserve"> AMPLIAÇÃO, REFORMA E REQUALIFICAÇÃO DE PRÉDIOS ADMINISTRATIVOS</t>
  </si>
  <si>
    <t>3.3.90.36</t>
  </si>
  <si>
    <t xml:space="preserve"> PESSOA FÍSICA</t>
  </si>
  <si>
    <t>MELHORIA DA MOBILIDADE URBANA UNIVERSAL</t>
  </si>
  <si>
    <t xml:space="preserve"> ORDENAMENTO TERRITORIAL</t>
  </si>
  <si>
    <t xml:space="preserve"> CONSTRUÇÃO E IMPLANTAÇÃO DE EQUIPAMENTOS DE PROTEÇÃO SOCIAL A PESSOAS COM DEFICIÊNCIA</t>
  </si>
  <si>
    <t>3.3.90.37</t>
  </si>
  <si>
    <t>LOCAÇÃO DE MÃO</t>
  </si>
  <si>
    <t>DE</t>
  </si>
  <si>
    <t>OBRA</t>
  </si>
  <si>
    <t>DESENVOLVIMENTO E MANUTENÇÃO DA EDUCAÇÃO</t>
  </si>
  <si>
    <t xml:space="preserve"> FORMAÇÃO DE RECURSOS HUMANOS</t>
  </si>
  <si>
    <t xml:space="preserve"> CONSTRUÇÃO E IMPLANTAÇÃO DE EQUIPAMENTOS DA ASSISTÊNCIA SOCIAL</t>
  </si>
  <si>
    <t>3.3.90.39</t>
  </si>
  <si>
    <t>MODERNIZAÇÃO, DESBUROCRATIZAÇÃO E INOVAÇÃO TECNOLÓGICA DO SERVIÇO PÚBLICO</t>
  </si>
  <si>
    <t xml:space="preserve"> ADMINISTRAÇÃO DE RECEITAS</t>
  </si>
  <si>
    <t xml:space="preserve"> AMPLIAÇÃO, REFORMA E REQUALIFICAÇÃO DE EQUIPAMENTOS DA ASSISTÊNCIA SOCIAL</t>
  </si>
  <si>
    <t>3.3.90.40</t>
  </si>
  <si>
    <t xml:space="preserve">SERVIÇOS DE TECNOLOGIA DA INFORMAÇÃO E COMUNICAÇÃO </t>
  </si>
  <si>
    <t>PARTICIPAÇÃO, TRANSPARÊNCIA E CONTROLE SOCIAL DA ADMINISTRAÇÃO PÚBLICA</t>
  </si>
  <si>
    <t xml:space="preserve"> COMUNICAÇÃO SOCIAL</t>
  </si>
  <si>
    <t xml:space="preserve"> CONSTRUÇÃO E IMPLANTAÇÃO DE EQUIPAMENTOS INTERGERACIONAIS DE CONVIVÊNCIA E FORTALECIMENTO DE VÍNCULOS</t>
  </si>
  <si>
    <t>3.3.90.46</t>
  </si>
  <si>
    <t>AUXÍLIO</t>
  </si>
  <si>
    <t>ALIMENTAÇÃO</t>
  </si>
  <si>
    <t>PREVENÇÃO E PROTEÇÃO ÀS VÍTIMAS DA VIOLÊNCIA</t>
  </si>
  <si>
    <t xml:space="preserve"> POLICIAMENTO</t>
  </si>
  <si>
    <t xml:space="preserve"> AMPLIAÇÃO, REFORMA E REQUALIFICAÇÃO DE ESPAÇOS INTERGERACIONAIS DE CONVIVÊNCIA E FORTALECIMENTO DE VÍNCULOS</t>
  </si>
  <si>
    <t>3.3.90.47</t>
  </si>
  <si>
    <t>OBRIGAÇÕES TRIBUTÁRIAS E CONTRIBUTIVAS</t>
  </si>
  <si>
    <t>PROCESSO LEGISLATIVO E CONTROLE EXTERNO</t>
  </si>
  <si>
    <t xml:space="preserve"> DEFESA CIVIL</t>
  </si>
  <si>
    <t xml:space="preserve"> CONSTRUÇÃO E IMPLANTAÇÃO DE EQUIPAMENTOS DE PROTEÇÃO SOCIAL ESPECIAL À POPULAÇÃO EM SITUAÇÃO DE RUA</t>
  </si>
  <si>
    <t>3.3.90.48</t>
  </si>
  <si>
    <t>PROMOÇÃO DA CIDADE COMO CENTRO DE EVENTOS E DESTINO TURÍSTICO DE REFERÊNCIA GLOBAL</t>
  </si>
  <si>
    <t xml:space="preserve"> INFORMAÇÃO E INTELIGÊNCIA</t>
  </si>
  <si>
    <t xml:space="preserve"> CONSTRUÇÃO E IMPLANTAÇÃO DE EQUIPAMENTOS DE CONVIVÊNCIA E FORTALECIMENTO DE VÍNCULOS PARA CRIANÇAS E ADOLESCENTES</t>
  </si>
  <si>
    <t>3.3.90.49</t>
  </si>
  <si>
    <t>TRANSPORTE</t>
  </si>
  <si>
    <t>NUTRIÇÃO E SEGURANÇA ALIMENTAR</t>
  </si>
  <si>
    <t xml:space="preserve"> COOPERAÇÃO INTERNACIONAL</t>
  </si>
  <si>
    <t xml:space="preserve"> CONSTRUÇÃO E IMPLANTAÇÃO DE EQUIPAMENTOS DE PROTEÇÃO SOCIAL BÁSICA ÀS FAMÍLIAS</t>
  </si>
  <si>
    <t>3.3.90.92</t>
  </si>
  <si>
    <t>DESPESAS DE EXERCÍCIOS ANTERIORES</t>
  </si>
  <si>
    <t>PROMOÇÃO DE ATIVIDADES ESPORTIVAS, RECREATIVAS E DE LAZER</t>
  </si>
  <si>
    <t xml:space="preserve"> ASSISTÊNCIA AO IDOSO</t>
  </si>
  <si>
    <t xml:space="preserve"> CONSTRUÇÃO E IMPLANTAÇÃO DE EQUIPAMENTOS PARA AÇÕES DE ORIENTAÇÃO AO MUNDO DO TRABALHO PARA ADOLESCENTES, JOVENS E ADULTOS</t>
  </si>
  <si>
    <t>4.4.50.39</t>
  </si>
  <si>
    <t>PROMOÇÃO DA CIDADANIA, VOLUNTARIADO E VALORIZAÇÃO DA DIVERSIDADE</t>
  </si>
  <si>
    <t xml:space="preserve"> ASSISTÊNCIA AO PORTADOR DE DEFICIÊNCIA</t>
  </si>
  <si>
    <t xml:space="preserve"> CONSTRUÇÃO E IMPLANTAÇÃO DE CENTRO DE REFERÊNCIA ESPECIALIZADO PARA PESSOAS EM SITUAÇÃO DE RUA (CENTRO POP)</t>
  </si>
  <si>
    <t>4.4.50.52</t>
  </si>
  <si>
    <t>EQUIPAMENTOS E MATERIAL PERMANENTE</t>
  </si>
  <si>
    <t>PROMOÇÃO DO CRESCIMENTO ECONÔMICO E GERAÇÃO DE POSTOS DE TRABALHO E OPORTUNIDADES</t>
  </si>
  <si>
    <t xml:space="preserve"> ASSISTÊNCIA A CRIANÇA E AO ADOLESCENTE</t>
  </si>
  <si>
    <t xml:space="preserve"> CONSTRUÇÃO E IMPLANTAÇÃO DE EQUIPAMENTOS DE PROTEÇÃO JURÍDICO SOCIAL</t>
  </si>
  <si>
    <t>4.4.90.30</t>
  </si>
  <si>
    <t>QUALIDADE, EFICIÊNCIA E SUSTENTABILIDADE DO ORÇAMENTO PÚBLICO</t>
  </si>
  <si>
    <t xml:space="preserve"> ASSISTÊNCIA COMUNITÁRIA</t>
  </si>
  <si>
    <t xml:space="preserve"> CONSTRUÇÃO E IMPLANTAÇÃO DE EQUIPAMENTOS PARA CRIANÇAS E ADOLESCENTES VÍTIMAS DE VIOLÊNCIA</t>
  </si>
  <si>
    <t>4.4.90.35</t>
  </si>
  <si>
    <t>REQUALIFICAÇÃO E PROMOÇÃO DA OCUPAÇÃO DOS ESPAÇOS PÚBLICOS</t>
  </si>
  <si>
    <t xml:space="preserve"> PREVIDÊNCIA BÁSICA</t>
  </si>
  <si>
    <t xml:space="preserve"> CONSTRUÇÃO E IMPLANTAÇÃO DE EQUIPAMENTOS DE PROTEÇÃO SOCIAL ESPECIAL A ADOLESCENTES EM MEDIDA SÓCIO</t>
  </si>
  <si>
    <t>4.4.90.39</t>
  </si>
  <si>
    <t>PROTEÇÃO À POPULAÇÃO EM SITUAÇÃO DE VULNERABILIDADE</t>
  </si>
  <si>
    <t xml:space="preserve"> PREVIDÊNCIA DO REGIME ESTATUTÁRIO</t>
  </si>
  <si>
    <t>EDUCATIVAS</t>
  </si>
  <si>
    <t xml:space="preserve"> AMPLIAÇÃO, REFORMA E REQUALIFICAÇÃO DE CENTRO DE REFERÊNCIA ESPECIALIZADO PARA PESSOAS EM SITUAÇÃO DE RUA (CENTRO POP)</t>
  </si>
  <si>
    <t>4.4.90.40</t>
  </si>
  <si>
    <t>SUPORTE ADMINISTRATIVO</t>
  </si>
  <si>
    <t xml:space="preserve"> ATENÇÃO BÁSICA</t>
  </si>
  <si>
    <t xml:space="preserve"> AMPLIAÇÃO, REFORMA E REQUALIFICAÇÃO DE EQUIPAMENTOS DE PROTEÇÃO SOCIAL ESPECIAL À POPULAÇÃO EM SITUAÇÃO DE RUA</t>
  </si>
  <si>
    <t>4.4.90.51</t>
  </si>
  <si>
    <t>OBRAS E INSTALAÇÕES</t>
  </si>
  <si>
    <t>APOIO AO ALUNO</t>
  </si>
  <si>
    <t xml:space="preserve"> ASSISTÊNCIA HOSPITALAR E AMBULATORIAL</t>
  </si>
  <si>
    <t>Ampliação, Reforma e Requalificação de Centro de Referência da Assistência Social (CRAS)</t>
  </si>
  <si>
    <t>ATIVIDADE</t>
  </si>
  <si>
    <t>4.4.90.52</t>
  </si>
  <si>
    <t>ACESSO A EDUCAÇÃO E QUALIDADE DO ENSINO FORMAÇÃO, AVALIAÇÃO E APRIMORAMENTO DO ENSINO</t>
  </si>
  <si>
    <t xml:space="preserve"> SUPORTE PROFILÁTICO E TERAPÊUTICO</t>
  </si>
  <si>
    <t xml:space="preserve"> REPÚBLICA PARA ADULTOS</t>
  </si>
  <si>
    <t>4.4.90.93</t>
  </si>
  <si>
    <t>INDENIZAÇÕES E RESTITUIÇÕES</t>
  </si>
  <si>
    <t>RESERVA DE CONTINGÊNCIA</t>
  </si>
  <si>
    <t xml:space="preserve"> VIGILÂNCIA SANITÁRIA</t>
  </si>
  <si>
    <t xml:space="preserve"> SERVIÇO ESPECIALIZADO DE ABORDAGEM SOCIAL </t>
  </si>
  <si>
    <t xml:space="preserve"> VIGILÂNCIA EPIDEMIOLÓGICA</t>
  </si>
  <si>
    <t xml:space="preserve"> SEAS</t>
  </si>
  <si>
    <t xml:space="preserve"> SERVIÇOS DE APOIO, CONVÍVIO E INSERÇÃO PRODUTIVA</t>
  </si>
  <si>
    <t>3006 - DIREITOS DA PESSOA COM DEFICIÊNCIA</t>
  </si>
  <si>
    <t xml:space="preserve"> ALIMENTAÇÃO E NUTRIÇÃO</t>
  </si>
  <si>
    <t xml:space="preserve"> CENTRO DE ACOLHIDA</t>
  </si>
  <si>
    <t>3007 - GARANTIA DOS DIREITOS DA POPULAÇÃO IDOSA</t>
  </si>
  <si>
    <t xml:space="preserve"> PROTEÇÃO E BENEFÍCIOS AO TRABALHADOR</t>
  </si>
  <si>
    <t xml:space="preserve"> CENTRO DE ACOLHIDA ESPECIAL</t>
  </si>
  <si>
    <t>3011 - MODERNIZAÇÃO, DESBUROCRATIZAÇÃO E INOVAÇÃO TECNOLÓGICA DO SERVIÇO PÚBLICO</t>
  </si>
  <si>
    <t xml:space="preserve"> EMPREGABILIDADE</t>
  </si>
  <si>
    <t xml:space="preserve"> FAMÍLIA ACOLHEDORA</t>
  </si>
  <si>
    <t>3012 - PARTICIPAÇÃO, TRANSPARÊNCIA E CONTROLE SOCIAL DA ADMINISTRAÇÃO PÚBLICA</t>
  </si>
  <si>
    <t xml:space="preserve"> FOMENTO AO TRABALHO</t>
  </si>
  <si>
    <t xml:space="preserve"> CEDESP CAPELA DO SOCORRO </t>
  </si>
  <si>
    <t>3013 - PREVENÇÃO E PROTEÇÃO ÀS VÍTIMAS DA VIOLÊNCIA</t>
  </si>
  <si>
    <t xml:space="preserve"> ENSINO FUNDAMENTAL</t>
  </si>
  <si>
    <t xml:space="preserve"> CRIAÇÃO DE 1080 VAGAS</t>
  </si>
  <si>
    <t xml:space="preserve"> CEDESP PARELHEIROS </t>
  </si>
  <si>
    <t>3023 - PROTEÇÃO À POPULAÇÃO EM SITUAÇÃO DE VULNERABILIDADE</t>
  </si>
  <si>
    <t xml:space="preserve"> ENSINO MÉDIO</t>
  </si>
  <si>
    <t xml:space="preserve"> CRIAÇÃO DE 360 VAGAS</t>
  </si>
  <si>
    <t xml:space="preserve"> IMPLANTAÇÃO DO CCA NO JARDIM 7 DE SETEMBRO </t>
  </si>
  <si>
    <t>Parceria</t>
  </si>
  <si>
    <t>3024 - SUPORTE ADMINISTRATIVO</t>
  </si>
  <si>
    <t xml:space="preserve"> ENSINO PROFISSIONAL</t>
  </si>
  <si>
    <t xml:space="preserve"> CRAS GRAJAÚ</t>
  </si>
  <si>
    <t xml:space="preserve"> MANUTENÇÃO E OPERAÇÃO DE EQUIPAMENTOS DE CONVIVÊNCIA E FORTALECIMENTO DE VÍNCULOS PARA CRIANÇAS E ADOLESCENTES</t>
  </si>
  <si>
    <t>Verba de Implantação</t>
  </si>
  <si>
    <t xml:space="preserve"> ENSINO SUPERIOR</t>
  </si>
  <si>
    <t xml:space="preserve"> ADMINISTRAÇÃO DA UNIDADE</t>
  </si>
  <si>
    <t>Material Permanente</t>
  </si>
  <si>
    <t xml:space="preserve"> EDUCAÇÃO INFANTIL</t>
  </si>
  <si>
    <t xml:space="preserve"> MANUTENÇÃO E OPERAÇÃO DE SISTEMAS DE INFORMAÇÃO E COMUNICAÇÃO</t>
  </si>
  <si>
    <t>Concessionárias</t>
  </si>
  <si>
    <t xml:space="preserve"> EDUCAÇÃO DE JOVENS E ADULTOS</t>
  </si>
  <si>
    <t xml:space="preserve"> MANUTENÇÃO E OPERAÇÃO DOS CONSELHOS E ESPAÇOS PARTICIPATIVOS MUNICIPAIS</t>
  </si>
  <si>
    <t>Capacitação</t>
  </si>
  <si>
    <t xml:space="preserve"> EDUCAÇÃO ESPECIAL</t>
  </si>
  <si>
    <t xml:space="preserve"> AQUISIÇÃO DE MATERIAIS, EQUIPAMENTOS E SERVIÇOS DE INFORMAÇÃO E COMUNICAÇÃO</t>
  </si>
  <si>
    <t xml:space="preserve">Limpeza </t>
  </si>
  <si>
    <t xml:space="preserve"> EDUCAÇÃO BÁSICA</t>
  </si>
  <si>
    <t xml:space="preserve"> MANUTENÇÃO E OPERAÇÃO DE EQUIPAMENTOS DE CONVIVÊNCIA E FORTALECIMENTO DE VÍNCULOS PARA A PESSOA IDOSA</t>
  </si>
  <si>
    <t>Vigilância</t>
  </si>
  <si>
    <t xml:space="preserve"> PATRIMÔNIO HISTÓRICO, ARTÍSTICO E ARQUEOLÓGICO</t>
  </si>
  <si>
    <t xml:space="preserve"> INSERÇÃO DAS FAMÍLIAS NO CADASTRO ÚNICO</t>
  </si>
  <si>
    <t>Manutenção</t>
  </si>
  <si>
    <t xml:space="preserve"> DIFUSÃO CULTURAL</t>
  </si>
  <si>
    <t xml:space="preserve"> MANUTENÇÃO E OPERAÇÃO DE EQUIPAMENTOS DE PROTEÇÃO SOCIAL ESPECIAL À POPULAÇÃO EM SITUAÇÃO DE RUA</t>
  </si>
  <si>
    <t>Veículos</t>
  </si>
  <si>
    <t xml:space="preserve"> DIREITOS INDIVIDUAIS, COLETIVOS E DIFUSOS</t>
  </si>
  <si>
    <t xml:space="preserve"> MANUTENÇÃO E OPERAÇÃO DE EQUIPAMENTOS DE PROTEÇÃO SOCIAL BÁSICA ÀS FAMÍLIAS</t>
  </si>
  <si>
    <t>Internet</t>
  </si>
  <si>
    <t xml:space="preserve"> INFRA ESTRUTURA URBANA</t>
  </si>
  <si>
    <t xml:space="preserve"> MANUTENÇÃO E OPERAÇÃO DE CENTRO DE REFERÊNCIA DA ASSISTÊNCIA SOCIAL (CRAS)</t>
  </si>
  <si>
    <t>Impressoras</t>
  </si>
  <si>
    <t xml:space="preserve"> SERVIÇOS URBANOS</t>
  </si>
  <si>
    <t xml:space="preserve"> MANUTENÇÃO E OPERAÇÃO DE CENTRO DE REFERÊNCIA ESPECIALIZADA DA ASSISTÊNCIA SOCIAL (CREAS)</t>
  </si>
  <si>
    <t>Água</t>
  </si>
  <si>
    <t xml:space="preserve"> TRANSPORTES COLETIVOS URBANOS</t>
  </si>
  <si>
    <t xml:space="preserve"> MANUTENÇÃO E OPERAÇÃO DE EQUIPAMENTOS DA ASSISTÊNCIA SOCIAL</t>
  </si>
  <si>
    <t>Luz</t>
  </si>
  <si>
    <t xml:space="preserve"> HABITAÇÃO URBANA</t>
  </si>
  <si>
    <t xml:space="preserve"> AÇÕES DE PRONTO ATENDIMENTO SOCIOASSISTENCIAL</t>
  </si>
  <si>
    <t>Telefone</t>
  </si>
  <si>
    <t xml:space="preserve"> SANEAMENTO BÁSICO URBANO</t>
  </si>
  <si>
    <t xml:space="preserve"> MANUTENÇÃO E OPERAÇÃO DE EQUIPAMENTOS DE PROTEÇÃO SOCIAL ESPECIAL À PESSOA COM DEFICIÊNCIA</t>
  </si>
  <si>
    <t>IPTU</t>
  </si>
  <si>
    <t xml:space="preserve"> PRESERVAÇÃO E CONSERVAÇÃO AMBIENTAL</t>
  </si>
  <si>
    <t xml:space="preserve"> MANUTENÇÃO E OPERAÇÃO DE EQUIPAMENTOS DE PROTEÇÃO SOCIAL ESPECIAL À POPULAÇÃO IDOSA</t>
  </si>
  <si>
    <t>Adequações</t>
  </si>
  <si>
    <t xml:space="preserve"> CONTROLE AMBIENTAL</t>
  </si>
  <si>
    <t xml:space="preserve"> AÇÕES DE VIGILÂNCIA SOCIOASSISTENCIAL</t>
  </si>
  <si>
    <t xml:space="preserve"> RECUPERAÇÃO DE ÁREAS DEGRADADAS</t>
  </si>
  <si>
    <t xml:space="preserve"> ATENDIMENTO EMERGENCIAL A PESSOAS VÍTIMAS DE SITUAÇÕES DE EMERGÊNCIA OU CALAMIDADE PÚBLICA</t>
  </si>
  <si>
    <t>LOCAÇÃO OSC</t>
  </si>
  <si>
    <t xml:space="preserve"> METEOROLOGIA</t>
  </si>
  <si>
    <t xml:space="preserve"> PROGRAMA DE GARANTIA DE RENDA FAMILIAR MÍNIMA</t>
  </si>
  <si>
    <t>Contrato</t>
  </si>
  <si>
    <t xml:space="preserve"> DESENVOLVIMENTO TECNOLÓGICO E ENGENHARIA</t>
  </si>
  <si>
    <t xml:space="preserve"> BENEFÍCIOS EVENTUAIS</t>
  </si>
  <si>
    <t>Distribuição gratuita</t>
  </si>
  <si>
    <t xml:space="preserve"> ABASTECIMENTO</t>
  </si>
  <si>
    <t xml:space="preserve"> MANUTENÇÃO E OPERAÇÃO DE EQUIPAMENTOS PARA AÇÕES DE ORIENTAÇÃO AO MUNDO DO TRABALHO PARA ADOLESCENTES, JOVENS E ADULTOS</t>
  </si>
  <si>
    <t>Material permanente - adm</t>
  </si>
  <si>
    <t xml:space="preserve"> PRODUÇÃO INDUSTRIAL</t>
  </si>
  <si>
    <t xml:space="preserve"> MANUTENÇÃO E OPERAÇÃO DE EQUIPAMENTOS PARA CRIANÇAS E ADOLESCENTES VÍTIMAS</t>
  </si>
  <si>
    <t>Material Consumo - Adm</t>
  </si>
  <si>
    <t xml:space="preserve"> TURISMO</t>
  </si>
  <si>
    <t xml:space="preserve"> MANUTENÇÃO E OPERAÇÃO DE EQUIPAMENTOS PÚBLICOS VOLTADOS AO ATENDIMENTO DE MULHERES</t>
  </si>
  <si>
    <t>RH</t>
  </si>
  <si>
    <t xml:space="preserve"> TRANSPORTES ESPECIAIS</t>
  </si>
  <si>
    <t xml:space="preserve"> MANUTENÇÃO E OPERAÇÃO DE EQUIPAMENTOS INTERGERACIONAIS DE CONVIVÊNCIA E FORTALECIMENTO DE VÍNCULOS</t>
  </si>
  <si>
    <t>Licença</t>
  </si>
  <si>
    <t xml:space="preserve"> DESPORTO DE RENDIMENTO</t>
  </si>
  <si>
    <t xml:space="preserve"> EDUCAÇÃO PERMANENTE DOS TRABALHADORES DO SUAS</t>
  </si>
  <si>
    <t>Consultoria</t>
  </si>
  <si>
    <t xml:space="preserve"> DESPORTO COMUNITÁRIO</t>
  </si>
  <si>
    <t xml:space="preserve"> MANUTENÇÃO E OPERAÇÃO DE EQUIPAMENTOS DE PROTEÇÃO SOCIAL ESPECIAL A CRIANÇAS, ADOLESCENTES E JOVENS EM RISCO SOCIAL</t>
  </si>
  <si>
    <t>Pesquisa</t>
  </si>
  <si>
    <t xml:space="preserve"> LAZER</t>
  </si>
  <si>
    <t xml:space="preserve"> MANUTENÇÃO E OPERAÇÃO DE EQUIPAMENTOS DE PROTEÇÃO SOCIAL ESPECIAL A ADOLESCENTES EM MEDIDA SÓCIO</t>
  </si>
  <si>
    <t xml:space="preserve"> REFINANCIAMENTO DA DÍVIDA INTERNA</t>
  </si>
  <si>
    <t xml:space="preserve"> MANUTENÇÃO E OPERAÇÃO DE CENTRO DE REFERÊNCIA ESPECIALIZADO PARA PESSOAS EM SITUAÇÃO DE RUA (CENTRO POP)</t>
  </si>
  <si>
    <t xml:space="preserve"> SERVIÇO DA DÍVIDA INTERNA</t>
  </si>
  <si>
    <t xml:space="preserve"> MANUTENÇÃO E OPERAÇÃO DE EQUIPAMENTOS DE PROTEÇÃO JURÍDICO SOCIAL</t>
  </si>
  <si>
    <t xml:space="preserve"> SERVIÇO DA DÍVIDA EXTERNA</t>
  </si>
  <si>
    <t xml:space="preserve"> AÇÕES DE COMBATE E ERRADICAÇÃO DO TRABALHO INFANTIL</t>
  </si>
  <si>
    <t xml:space="preserve"> OUTRAS TRANSFERÊNCIAS</t>
  </si>
  <si>
    <t xml:space="preserve"> REALIZAÇÃO DE CONFERÊNCIAS MUNICIPAIS TEMÁTICAS</t>
  </si>
  <si>
    <t xml:space="preserve"> OUTROS ENCARGOS ESPECIAIS</t>
  </si>
  <si>
    <t xml:space="preserve"> MANUTENÇÃO E OPERAÇÃO DE CENTROS DE REFERÊNCIA, PROTEÇÃO E DEFESA DE DIREITOS</t>
  </si>
  <si>
    <t xml:space="preserve"> RESERVA DE CONTINGÊNCIA</t>
  </si>
  <si>
    <t xml:space="preserve"> PROMOÇÃO DE CAMPANHAS E EVENTOS DE INTERESSE DO MUNICÍPIO</t>
  </si>
  <si>
    <t>122 - ADMINISTRAÇÃO GERAL</t>
  </si>
  <si>
    <t>126 - TECNOLOGIA DA INFORMAÇÃO</t>
  </si>
  <si>
    <t>128 - FORMAÇÃO DE RECURSOS HUMANOS</t>
  </si>
  <si>
    <t>241 - ASSISTÊNCIA AO IDOSO</t>
  </si>
  <si>
    <t>242 - ASSISTÊNCIA AO PORTADOR DE DEFICIÊNCIA</t>
  </si>
  <si>
    <t>243 - ASSISTÊNCIA A CRIANÇA E AO ADOLESCENTE</t>
  </si>
  <si>
    <t>244 - ASSISTÊNCIA COMUNITÁRIA</t>
  </si>
  <si>
    <t>334 - FOMENTO AO TRABALHO</t>
  </si>
  <si>
    <t>361 - ENSINO FUNDAMENTAL</t>
  </si>
  <si>
    <t>422 - DIREITOS INDIVIDUAIS, COLETIVOS E DIFUSOS</t>
  </si>
  <si>
    <t>Demanda para o Orçamento 2025</t>
  </si>
  <si>
    <t>Observações GAB/AT/Sobreposições</t>
  </si>
  <si>
    <t>Capacidade/Quantidade</t>
  </si>
  <si>
    <t>Processo SEI em andamento</t>
  </si>
  <si>
    <t>Justificativa detalhada</t>
  </si>
  <si>
    <t>Unidade demandante</t>
  </si>
  <si>
    <t>Valor proposto para 2025</t>
  </si>
  <si>
    <t xml:space="preserve">Mês início vigência </t>
  </si>
  <si>
    <t>Regionalização, indicar a SAS</t>
  </si>
  <si>
    <t>Há previsão no Programa de Metas, PLAS ou outro instrumento de planejamento?</t>
  </si>
  <si>
    <t>Caso haja previsão em outro instrumento de Planejamento, indicar abaixo</t>
  </si>
  <si>
    <t>Tipo de Expansão</t>
  </si>
  <si>
    <t>PROJETO/ATIVIDADE</t>
  </si>
  <si>
    <t>FONTE</t>
  </si>
  <si>
    <t>U.O.</t>
  </si>
  <si>
    <t>Dotação</t>
  </si>
  <si>
    <t>Código ação</t>
  </si>
  <si>
    <t>Descrição ação</t>
  </si>
  <si>
    <t>Column1</t>
  </si>
  <si>
    <t xml:space="preserve"> Implantar 1 (um ) Serviço de Proteção em Situação de Calamidade Pública e Emergência (Verba de implantação; Verba de repasse.</t>
  </si>
  <si>
    <t xml:space="preserve">100% dos acionamentos de  emergência </t>
  </si>
  <si>
    <t>6024.2023/0013116-6</t>
  </si>
  <si>
    <t xml:space="preserve">A atuação do serviço abarca ações no âmbito do gerenciamento de riscos, bem como gerenciamento de desastres, contemplando prevenção, mitigação e preparação na fase pré-emergência, resposta à emergência e recuperação na fase pós-emergência. Realiza atendimento a famílias e indivíduos atingidos por desastres de nível 3. Conforme indicação da Defesa Civil </t>
  </si>
  <si>
    <t>CPAS</t>
  </si>
  <si>
    <t>Janeiro</t>
  </si>
  <si>
    <t>93.10.08.244.3023.4308.3350.3900.00.1.500.9001.0</t>
  </si>
  <si>
    <t>MANUTENÇÃO E OPERAÇÃO DE EQUIPAMENTOS DE PROTEÇÃO SOCIAL ESPECIAL À POPULAÇÃO EM SITUAÇÃO DE RUA</t>
  </si>
  <si>
    <t xml:space="preserve">Ampliar a equipe da Central de Regulação de Vagas para expansão da capacidade de atendimento </t>
  </si>
  <si>
    <t>6024.2024/0002209-1</t>
  </si>
  <si>
    <t>Assegurar pronto atendimento socioassistencial ininterrupto no Município, promovendo o atendimento de requisições intergral das vagas para acolhimento institucional, bem como de solicitações de pernoite emergencial e de abordagem social a pessoas em situação de rua, crianças e adolescentes, mulheres em situação de violência, idosos e pessoas com deficiência. Trata-se de termo de referência em elaboração para contrato novo, que amplia e substiui o atualmente em vigor.</t>
  </si>
  <si>
    <t>93.10.08.244.3023.4308.33903900.00.1.500.9001.0</t>
  </si>
  <si>
    <t>Capacitação da equipe do Serviço de Proteção em Situação de Calamidade Pública e Emergência</t>
  </si>
  <si>
    <t xml:space="preserve">80 profissionais </t>
  </si>
  <si>
    <t xml:space="preserve">Qualificação e acesso a informações pertinentes à temática ambiental e climática, além da capacitação frente ao acolhimento em situação de choque e catástrofe natural </t>
  </si>
  <si>
    <t>93.10.08.128.3023.6212.33903900.00.1.500.9001.0</t>
  </si>
  <si>
    <t>EDUCAÇÃO PERMANENTE DOS TRABALHADORES DO SUAS</t>
  </si>
  <si>
    <t xml:space="preserve">Capacitação da equipe do Serviço de Abordagem noturna a pessoa em situação de rua </t>
  </si>
  <si>
    <t xml:space="preserve">Qualificar os trabalhadores no âmbito da Política de Assistência Social e para a População em Situação de Rua </t>
  </si>
  <si>
    <t>Capacitação da equipe da Central de Regulação de Vagas</t>
  </si>
  <si>
    <t xml:space="preserve">120 profissionais </t>
  </si>
  <si>
    <t xml:space="preserve">Prestação de serviço mediante a disponibilização de veículos, (tipo van) com  no mínimo 12 lugares </t>
  </si>
  <si>
    <t xml:space="preserve">33 veiculos </t>
  </si>
  <si>
    <t>6024.2024/0005124-5</t>
  </si>
  <si>
    <t xml:space="preserve">Face a necessidade de diminuirmos o tempo de deslocamento do local da abordagem para o serviço de acolhimento, garantindo agilidade e rapidez no atendimento e preservando a vida da população em situação de rua e demais usuários </t>
  </si>
  <si>
    <t>93.10.08.244.3023.4399.3390.3900.00.1.500.9001.0</t>
  </si>
  <si>
    <t>MANUTENÇÃO E OPERAÇÃO DE EQUIPAMENTOS DA ASSISTÊNCIA SOCIAL</t>
  </si>
  <si>
    <t xml:space="preserve">Ampliar a equipe de abordagem durante a Operação de Baixas Temperaturas  </t>
  </si>
  <si>
    <t xml:space="preserve">110 profissionais </t>
  </si>
  <si>
    <t>Face a Operação de Baixas Temperaturas é necessário ampliação do número de orientadores socioeducativos em todo município, para garantir a abordagem mais ampla e eficaz, preservando a vida da população em situação de rua com o deslocamento para os equipamentos e vagas.</t>
  </si>
  <si>
    <t>Maio</t>
  </si>
  <si>
    <t>93.10.08.244.3023.4308.33903700.00.1.500.9001.0</t>
  </si>
  <si>
    <t>Execução do Programa Renda Mínima</t>
  </si>
  <si>
    <t> </t>
  </si>
  <si>
    <t>Concessão de benefícios do Programa de Garantia de Renda Familiar Mínima Municipal. Importante destacar que com o aumento da cobertura do Programa Bolsa Familia e o aumento do valor medio do benefício, o impacto no valor médio do Renda Minima será maior que no ano de 2024. Isto continua baixando o valor médio do beneficio Renda Minima, já que as familias são praticamente as mesmas. Assim sendo,  é possível aumentar a base de familias beneficiárias sem aumentar o valor total, entretanto é de suma importância revisar o programa e propor um formato mais moderno de acordo com a realidade atual.</t>
  </si>
  <si>
    <t>CGB</t>
  </si>
  <si>
    <t>Programa de Metas - Meta 1</t>
  </si>
  <si>
    <t>93.10.08.244.3023.6166.3390.3900.00.1.500.9001.0</t>
  </si>
  <si>
    <t>PROGRAMA DE GARANTIA DE RENDA FAMILIAR MÍNIMA</t>
  </si>
  <si>
    <t>6024.2017/0002416-4 (Banco do Brasil); 6011.2022/0001274-1 (estudo de cartão unificado)</t>
  </si>
  <si>
    <t>Contratação de serviço de pagamento de benefícios sociais, mediante emissão, administração, fornecimento, distribuição, carregamento de crédito e gerenciamento de cartões pré-pagos, destinados a beneficiários do Programa de Garantia de Renda Familiar Mínima Municipal. Destacamos que, caso o Cartão Unificado em estudo pela PMSP seja implantado, é possivel migrar o pagamento para a nova plataforma. O valor lançado aqui está com previsão de 10% de ajuste do contrato, estimando o pior cenári ode reajuste.</t>
  </si>
  <si>
    <t>Execução do Cadastro Único para Programas Sociais</t>
  </si>
  <si>
    <t>6024.2022/0008007-1 - Processo de Licitação</t>
  </si>
  <si>
    <t>A gestão do CADUnico é uma responsabildiade dos municipios em conjunto com o governo federal e os Estados. Cabe aos municipios a gestão local que consite no planejamento, identificação, cadastramento e atualização dos registros das familias de baixa renda da cidade no CADUnico. Esta é um operação continuada e necessária, como forma de identificar e encaminhar as familias mais pobres aos programas sociais usuários do CADUnico, especialmente o Programa Bolsa Família, Beneficio de Prestação Continuada - BPC e Tarifa Social de Energia Elétrica, entre outros municipais, estaduais e federais. Para tanto, e considerando os diversos processos de qualificação do CADUnico que foram implatados pelo Gestor Nacional em 2023 e 2024, faz-se necesário aumentar a capacidade de atendimento do CADUnico de 52.000 por mês para 69.434. Está em curso o processo de contratação de prestador de serviço (6024.2022/0008007-1) com as devidas previsões (expansão). Este modelo deve entrar em vigor até o fim de outubro do presente ano. Descatamos que a capacitadade/quantidade aqui de 833218 cadastros por ano, depende diretamente da contratação da expansão de serviços do CADUnico aqui citada.</t>
  </si>
  <si>
    <t>Programa de Metas - Meta 1; PLAS</t>
  </si>
  <si>
    <t>93.10.08.244.3023.4306.3.3.90.37.00.00.1.500.9001.0</t>
  </si>
  <si>
    <t>Inserção das Famílias no Cadastro Único</t>
  </si>
  <si>
    <t>93.10.08.244.3023.4306.3.3.90.39.00.00.1.500.9001.0</t>
  </si>
  <si>
    <t>Manutenção das unidades móveis para realização de ações volantes do CADUnico. Hoje existem 5 unidades em funcionamento, mas será necessário expandir e realizar uma nova contratação. O contrato atual não permite mais aditivo, por isto será necessário nova contratação. Ainda não foi aberto processo licitatório para esta atividade. Destacmos que este aumento depende da expansão da prestação dos serviços de cadastramento de familias de baixa renda no CADUnico.</t>
  </si>
  <si>
    <t>6024.2020/0002572-7</t>
  </si>
  <si>
    <t>Este é o contrato de guarda de documentos que são produzidos durante o processo de cadastrameto e atualização do CADUnico. O processo citado é o atual contrato e temos necessidade de aumento do volume arquivado contratado, uma vez que o número de cadastros está sendo expandido. Previsão de 30% de aumento.</t>
  </si>
  <si>
    <t>Abril</t>
  </si>
  <si>
    <t>Sistema de Agendamento Eletrônico para Atendimento do CADUnico</t>
  </si>
  <si>
    <t>Hoje existe uma sistema de agendamento eletrônico para o CADUnico nos CRAS fornecido pela PRODAM que é compratilhado com outros órgãos da PMSP, porém, este modelo já não atende mais de forma satisfatória as necessidades da gestão do atendimento do CADUnico. Para tanto, existe a necessidade de contratação de nova ferramenta de agendamento eletrônico para o CADUnico na SMADS. Estamos em tratativas com a SMIT com o objetivo de adotar o sistema por eles utilizado para realização de agendamento de atendimento que ja tramita na SMADS pelo processo SEI 6023.2024/0001055-1, assim sendo, teremos que repassar resursos a SMIT para adquirir pontos de atendimento do sistema. O valor atual com a PRODAM é de R$ 23.000,00.</t>
  </si>
  <si>
    <t>Material de Divulgação do CADUnico, Beneficios Continuados e Não Continuados</t>
  </si>
  <si>
    <t>4.000.000</t>
  </si>
  <si>
    <t>Esta é uma necessidade constante com vistas a orientar, divulgar e dar publicização aos atendimentos do CADUnico, programas de transferência de renda e beneficios não continuados. Existe uma necessidade muito grande de material de divulgação das nossas ações e dos próprios beneficios e programas. São 200 banners para serem usados nas ações de cadastro e 3.800.000 folders sobre CADUnico e os beneficios.</t>
  </si>
  <si>
    <t>Eventos - Encontros do CADUnico, Programas Usuários e Capacitação.</t>
  </si>
  <si>
    <t>Servidores, entrevistadores sociais do CADUnico e Trabalhadores da Rede Socioassistencial</t>
  </si>
  <si>
    <t>Fazemos cerca de 8 turmas de capacitação dos entrevistadores sociais do CADUnico, além de encontros de formação com gestores locais e parceiros do CADUnico. Está planejado também um encontro de gestores do CADUnico nas metrópoles na cidade de São Paulo. Nestsa capacitações precisamos de coffee break e material gráfico.</t>
  </si>
  <si>
    <t>INSERÇÃO DAS FAMÍLIAS NO CADASTRO ÚNICO</t>
  </si>
  <si>
    <t>Execução dos Beneficios Eventuais -Alimentação</t>
  </si>
  <si>
    <t>Consideramos uma concessão media de 8.300 BE Alimentação por undiades CRAS e CREAS ao longo de 12 meses. Neste item não iremos fazer a previsão de compra de Cestas Básicas. Está em fase final de tramitação o processo 6024.2023/0002402-5 que trata de instrumento regulatório dos BEs. A partir das definições e providências deste processo, o BE Alimentação passa a ser a concessão de um cartão alimentação no valor de meio salário minimo nacional vigente. Esta mudança irá trazer mais acesso, focalização e melhor controle dos recursos destinados as familias em situação de risco e vulnerabilidade que demandem o BE Alimentação.</t>
  </si>
  <si>
    <t>93.10.08.244.3023.6167.3390.3200.00.1.500.9001.0</t>
  </si>
  <si>
    <t>BENEFÍCIOS EVENTUAIS</t>
  </si>
  <si>
    <t>Execução dos Beneficios Eventuais - Passagens</t>
  </si>
  <si>
    <t>6024.2022/0006612-5</t>
  </si>
  <si>
    <t>Já existe um contrato em execução, que foi prorrogado em abril de 2024, mas será necessário realizar nova contratação para expansão do serviço que vem demonstrando necessidade de ampliação. São os BE - Passagem que vem sendo executado em sua plenitude e tem atendido, sobretudo, pessoas em situação de rua que desejam voltar para a sua cidade de origem ou ainda conseguem melhores oportunidades de trabalho e emprego em outros locais. Já existe um processo SEI em tramitação (6024.2022/0006612-5) mas que está aguardando mais recursos para que seja possível retoma-lo e conretizar o aumento da oferta e atendimento do serviço.</t>
  </si>
  <si>
    <t>93.10.08.244.3023.6167.3390.3300.00.1.500.9001.0</t>
  </si>
  <si>
    <t>Execução dos Beneficios Eventuais - Adiantamento Bancário</t>
  </si>
  <si>
    <t>Existe uma terceria modalidade de BE que utilizam recursos do adiantamento bancario, conforme preve a lesgislação municipal (Ordem Interna nº 01/SMADS/2013 e Portria nº 44/SMADS/2009) e também terá novos encaminhamentos e providências a partir da fanizaliação do processo 6024.2023/0002402-5. NEste BE é possivel atender pequenas emergencias e eventualidades de familias e individuos vulneráveis, que se não forem providenciadas, podem comprometer mais ainda a condição de risco e vulnerabilidade destas familias e individuos. Para tanto, cada unidade CRAS, CREAS e Centros Pop deve ter a ua disposição um valor no formato de adiantamento bancário (consideramos R$ 2.000,00 por mês aqui, para cada unidade) para executar este BE.</t>
  </si>
  <si>
    <t>Aquisição de novos servidores (computadores)</t>
  </si>
  <si>
    <t>CTIC - estava na fonte 02  e coloquei na  00 - Marilia</t>
  </si>
  <si>
    <t>Será necessário expandir os servidores que temos contratados. Importante verificar se este item não já está coberto por CAF/CTIC. MAs o ideal é que tenhamos mais  3 servidores do tipo IV e 2 servidores do tipo V, conforem ja padronizado pela PRODAM.</t>
  </si>
  <si>
    <t>93.10.08.126.3011.2818.4490.5200.00.1.9001.0</t>
  </si>
  <si>
    <t>AQUISIÇÃO DE MATERIAIS, EQUIPAMENTOS E SERVIÇOS DE INFORMAÇÃO E COMUNICAÇÃO</t>
  </si>
  <si>
    <t>Empresa de Consultoria para Pesquisa Censitária da População em Situação de Rua</t>
  </si>
  <si>
    <t>Pessoas em Situação de Rua</t>
  </si>
  <si>
    <t>1 contrato</t>
  </si>
  <si>
    <t>Gestão de conhecimento e informação</t>
  </si>
  <si>
    <t>Contratação de pesquisa censitária, perfil amostral e relatório de necessidades de grupos específicos da população em situaçaõ de rua. A série histórica e a legislação municipal tem como prerrogativa a realização até o segundo ano de gestão. Assim, o processo precisa ter início no primeiro ano de gestão grantindo a sua plena realização. A finalidade é conhecer onde, quantos são as pessoas em situação de rua e subsidiar as ofertas de políticas públicas, bem como servir de instrumento de qualificação dessa oferta e do controle social.</t>
  </si>
  <si>
    <t>COVS</t>
  </si>
  <si>
    <t>Novembro</t>
  </si>
  <si>
    <t>Planejamento Estratégico; PLAS,  Programa de Metas</t>
  </si>
  <si>
    <t>Política Municipal da População em Situação de Rua</t>
  </si>
  <si>
    <t>93.10.08.244.3023.6163.3390.3900.00.1.500.9001.0</t>
  </si>
  <si>
    <t>AÇÕES DE VIGILÂNCIA SOCIOASSISTENCIAL</t>
  </si>
  <si>
    <t xml:space="preserve">Empresa de Consultoria para Pesquisa Amostral da Pessoa com Deficiência </t>
  </si>
  <si>
    <t>Contratação de pesquisa de perfil amostral e relatório de necessidades de grupos específicos das pessoas com deficiencia beneficiárias do BPC . Considerando a exclusão dessa variável no Censo IBGE, entende-se necessário um aprofundamento deste público. Assim, a finalidade é conhecer as principais barreiras para acesso aos direitos dos BPC PcD e subsidiar as ofertas de políticas públicas, bem como servir de instrumento de qualificação dessas ofertas e do controle social.</t>
  </si>
  <si>
    <t>Empresa de Editoração para Publicação do  2º Atlas Socioassistencial</t>
  </si>
  <si>
    <t>Contratação de empresa de editoração e publicação, inclusive com atualização automática, de 2º Atlas Socioassistencial da Cidade</t>
  </si>
  <si>
    <t>Setembro</t>
  </si>
  <si>
    <t>Empresa de Editoração para Publicação da Atualização dos Vazios (3º volume)</t>
  </si>
  <si>
    <t>Empresa de Consultoria para Incubadora de Observatório Jovem</t>
  </si>
  <si>
    <t>Crianças, Adolescentes e Jovens</t>
  </si>
  <si>
    <t>1 contrato - atuação em 5 CJs</t>
  </si>
  <si>
    <t>Construir uma metodologia de incubação de Observatórios Locais de Jovens dos Serviços de Convivência e Fortalecimento de Vínculos, na modalidade Centro para Juventude, na perspectiva de promover apropriação das necessidades e potencialidades dos seus territórios de vivência, ampliando a autonomia e protagonismo para o desenvolvimento comunitário a partir da adoção de tecnologias sociais locais. Para isso, será necessária uma equipe dedida com exclusividade (1 Coordenador, 2 Assistentes, 5 técnicos e 15 oficineiros). Iniciando com 5 unidades em piloto e depois expandindo para mais 5 unidades.</t>
  </si>
  <si>
    <t>Março</t>
  </si>
  <si>
    <t>Vinculado o Projeto Banco Mundial</t>
  </si>
  <si>
    <t>dotação a ser criada - banco mundial (fonte)</t>
  </si>
  <si>
    <t>banco mundial - criar</t>
  </si>
  <si>
    <t>EVENTOS - Encontros de Planejamento e Vigilância Socioassistencial, Encontros Regionais e Lançamentos (Atlas e Vazios) - Coffebreak, Banner, etc.</t>
  </si>
  <si>
    <t>SP Turis</t>
  </si>
  <si>
    <t>37 eventos</t>
  </si>
  <si>
    <t xml:space="preserve">A Vigilância Socioassistencial, como função da política de Assistência Social, é essencial que se possa efetivar-se como instrumentalidade junto às proteções, na identificação e na prevenção das situações de risco e vulnerabilidade social e seus agravos no território. Por isso, é fundamental ações de difusão e troca de conhecimentos dos diversos territórios. </t>
  </si>
  <si>
    <t>Programa de Metas e Programa de Bonificação por Resultado</t>
  </si>
  <si>
    <t>93.10.08.244.3023.4399.33913900.00.1.500.9001.0</t>
  </si>
  <si>
    <t>Participação em Congressos Internacionais</t>
  </si>
  <si>
    <t>10 participantes</t>
  </si>
  <si>
    <t>Participação em Congressos Internacionais para difusão, multiplicação e reconhecimento das metodologias, técnicas e dados produzidos pela Vigilância Socioassistencial no CLAD e GIGAPP (TAXA DE INSCRIÇÃO, PASSAGEM E ESTADIA)</t>
  </si>
  <si>
    <t>Junho</t>
  </si>
  <si>
    <t>Participação em Congressos e Encontros Nacionais</t>
  </si>
  <si>
    <t>20 participantes</t>
  </si>
  <si>
    <t>Participação em Congressos Nacionais para difusão, multiplicação e reconhecimento das metodologias, técnicas e dados produzidos pela Vigilância Socioassistencial no CONGEMAS, Encontro Nacional de Vigilância, Encontro Nacional do CadÚnico, etc. (TAXA DE INSCRIÇÃO, PASSAGEM E ESTADIA)</t>
  </si>
  <si>
    <t>Planejamento Estratégico</t>
  </si>
  <si>
    <t>Capacitação em Sistema Phyton</t>
  </si>
  <si>
    <t>15 participantes</t>
  </si>
  <si>
    <t xml:space="preserve">A principal linguagem de automatização de análises é o Phyton, permitindo a constução de scripts que darão agilidade e consistência às rotinas de extração e análise da COVS. Portanto, objetiva a qualificação das Quantitativa Análises de SISA, SISCR e CadÚnico e bancos de dados do Censo IBGE, entre outros. </t>
  </si>
  <si>
    <t>Capacitação em SQL/ASP</t>
  </si>
  <si>
    <t xml:space="preserve">A principal linguagem de sistemas é o SQL, permitindo a constução de programas com maior agilidade e consistência às demandas atuais de expansão de sistemas para toda a rede socioasissistencial e para atividades de gestão. Portanto, objetiva a qualificação do desenvolvimento de sistemas e inovações para o SISA, SISCR e CadÚnico e bancos de dados do Censo IBGE, entre outros. </t>
  </si>
  <si>
    <t>Julho</t>
  </si>
  <si>
    <t>Capacitação em Power BI</t>
  </si>
  <si>
    <t xml:space="preserve">A principal linguagem de relatório sistêmico, permitindo a constução de análises de dados para diferentes níveis de gestão e execução da política, além de ampliar a capacidade do controle social, transparência e acesso à dados. Portanto, objetiva a qualificação das Estratégias de Difusão de dados. </t>
  </si>
  <si>
    <t>Agosto</t>
  </si>
  <si>
    <t>Atualização e Revisão do contrato ArcGis</t>
  </si>
  <si>
    <t>Contratação de Empresa para desenvolvimento de solução tecnológica e integração  SISRua, SISA, SISCR, 156, SGOC, etc. Gestão da Central de Vagas</t>
  </si>
  <si>
    <t>banco mundial  - criar</t>
  </si>
  <si>
    <t>Desenvolvimento de Central de Suporte aos Usuários dos Sistemas (Formulário Social)</t>
  </si>
  <si>
    <t>CAF-CTIC</t>
  </si>
  <si>
    <t>Desenvolvimento de ferramentas para suporte e video-aulas na utilização dos sistemas deletrônicos</t>
  </si>
  <si>
    <t>Empresa de Consultoria para Capacitações nos Sistemas SISA, SISCR, SISRua, etc. (PRODAM)</t>
  </si>
  <si>
    <t xml:space="preserve">Revisão do Contrato Prodam para incluir capacitações permanentes (semanais e quinzenais) para operadores do sistemas </t>
  </si>
  <si>
    <t>24.10.08.122.3024.2100.3390.3900.00.1.500.9001.0</t>
  </si>
  <si>
    <t>Administração da Unidade</t>
  </si>
  <si>
    <t>Aquisição de Servidores e gerador</t>
  </si>
  <si>
    <t>Verificar se a previsão é para que seja custeado com recursos do Banco Mundial</t>
  </si>
  <si>
    <t>6 servidores e 1 gerador</t>
  </si>
  <si>
    <t>A expansão prevista de prontuários eletrônicos para toda a rede socioassistencial precisa ter garantido a infraestrutura para sua execução, bem como segurança. Diante do financiamento do Banco Mundial, entende-se que há a possibilidade de qualificação e autonomia para COVS/SMADS, constituindo em COVS uma unidade garantidora de suas bases e publicação de seus relatórios. Hoje isso ocorre no contrato PRODAM, a qual não pode ser paga com recursos do BIRD.</t>
  </si>
  <si>
    <t>Fevereiro</t>
  </si>
  <si>
    <t>Contrato de Fábrica de Sofware</t>
  </si>
  <si>
    <t>2 fábricas contratadas</t>
  </si>
  <si>
    <t>A expansão prevista de prontuários eletrônicos para toda a rede socioassistencial precisa ter garantido a capacidade de desenvolvimento ampliada, o que demandará a contratação de fábrica de forma direta por SMADS, sob a coordenação de COVS/SMAGI. Diante do financiamento do Banco Mundial, entende-se que há a possibilidade de qualificação e autonomia de desenvolvimento hoje em COVS.  Hoje isso ocorre mais intensamente no contrato PRODAM, a qual não pode ser paga com recursos do BIRD.</t>
  </si>
  <si>
    <t>Empresa de Consultoria de Gestão da Informação</t>
  </si>
  <si>
    <t>A expansão prevista de prontuários eletrônicos para toda a rede socioassistencial irá refletir no volume de trabalho que hoje não poderia ser suficientemenet atendido pela equipe de COVS. Daí a necessidade de contratação de equipe que irá operar as ções de desenvolvimento de sistema sob a coordenação exclusiva de COVS. Diante do financiamento do Banco Mundial, entende-se que há a possibilidade de qualificação e tempestividade de resposta de COVS.  Hoje isso ocorre no contrato PRODAM, a qual não pode ser paga com recursos do BIRD. (Equipe pensanda: 1 gerente, 2 coordenadores, 8 analistas, 5 programadores e 2 arquiteto)</t>
  </si>
  <si>
    <t>Aquisição de Computadores</t>
  </si>
  <si>
    <t>CTIC</t>
  </si>
  <si>
    <t>12 unidades</t>
  </si>
  <si>
    <t>As atuais másquinas além de capacidade de processamento e memória inadequadas para as atividades de COVS, estão limitadas sobre a possibilidade de acolher novas atualizações do pacote microsoft. O que irá impactar na continuidade dos painéis hoje disponíveis na intranet e no site, entre outros impactos comprometedores das atividades de rotina.</t>
  </si>
  <si>
    <t>93.10.08.126.3011.2818.4490.5200.02.2.660.1080.0</t>
  </si>
  <si>
    <t>Ampliar contrato de Sustentação PRODAM</t>
  </si>
  <si>
    <t>verificar se será financiado com recursos do Banco Mundial</t>
  </si>
  <si>
    <t>12 meses</t>
  </si>
  <si>
    <t xml:space="preserve">Diante do financiamento do Banco Mundial para a expansão prevista de prontuários eletrônicos para toda a rede socioassistencial irá demandar revisão e ampliação do atual contrato vigente com PRODAM, pois todos os sistemas para sua continuidade precisam ser internalizados, bem como garantida a segurança do banco, entre outros aspectos. </t>
  </si>
  <si>
    <t>Vinculado o Projeto Banco Mundial, PLAS</t>
  </si>
  <si>
    <t>93.10.08.126.3024.2171.3390.4000.00.1.500.9001.0</t>
  </si>
  <si>
    <t>MANUTENÇÃO E OPERAÇÃO DE SISTEMAS DE INFORMAÇÃO E COMUNICAÇÃO</t>
  </si>
  <si>
    <t>Aquisição de Licenças de Sofware de Desenvolvimento</t>
  </si>
  <si>
    <t>3 licenças</t>
  </si>
  <si>
    <t>Diante do financiamento do Banco Mundial para a expansão prevista de prontuários eletrônicos para toda a rede socioassistencial irá demandar a aquisição de novos sofwares específicos de desenvolvimento de sistemas, com a expansão isso se tornará ainda mais crítico. Trata-se de constratação de 3 licenças anuais, com desembolsos mensais.</t>
  </si>
  <si>
    <t>24.10.08.126.3011.2818.3390.4000.00.1.500.9001.0</t>
  </si>
  <si>
    <t>Rever e Novo contrato de Infraestrutura PRODAM</t>
  </si>
  <si>
    <t>Diante do financiamento do Banco Mundial para a expansão prevista de prontuários eletrônicos para toda a rede socioassistencial irá demandar revisão e ampliação do atual contrato vigente com PRODAM, pois hoje já temos comprometida a operação de utilização de sistemas por ausência de infraestrutura adequada, com a expansão isso se tornará ainda mais crítico.</t>
  </si>
  <si>
    <t>Rever contrato de TELECOM</t>
  </si>
  <si>
    <t>linha 210 a 213 - eu marilia preenchi a 24 e ignorei essa linha</t>
  </si>
  <si>
    <t xml:space="preserve">Diante de uma realidade cada vez mais digital, a capacidade de internet das unidades estatais (124 unidades mais expansão), de acesso de wi-fi nos serviços na perspectiva de experiência cidadã (1400 serviços), na aquisição e utilização de CHIPs de dados para uso de Tablets (1500 unidades), faz-se URGENTE a revisão dos atuais contratos de telecomunicação. </t>
  </si>
  <si>
    <t>PLAS</t>
  </si>
  <si>
    <t>24.10.08.126.3011.2818.3390.4000.00.1.500.9001.0
93.10.08.126.3011.2818.3390.4000.00.1.500.9001.0</t>
  </si>
  <si>
    <t>Rever contratos de MATERIAL DE CONSUMO - ESCRITÓRIO</t>
  </si>
  <si>
    <t>4 trimestres</t>
  </si>
  <si>
    <t>Diante do atual cenário de ausência de itens básicos de consumo /escritório no Almoxarifado, entende-se fundamental garantir o andamento das atividades padrão do departamento (trimestre - 1 CAIXA DE CANETA NA COR PRETA, 1 CAIXA DE CANETA NA COR AZUL, 1 CAIXA DE CANETA NA COR VERMELHA, 1 CAIXA DE LÁPIS NA COR PRETA, 1 CAIXA DE BORRACHAS, 5 CAIXAS DE CLIPS, 2 GRAMPEADORES, 100 ETIQUETAS, 5 ROLOS DE FITA ADESIVA, 1 FITA CREPE, 2 APAGADOR PARA LOUSA BRANCA, 1 CONJUNTO DE CANETAS DE LOUSA BRANCA, 2 RÉGUAS, 3 CANETAS PERMANENTES DA COR PRETA, 10 BLOCOS DE POST-IT)</t>
  </si>
  <si>
    <t xml:space="preserve">                                                                                                                                                                                                                                                                                                                                                                                                                                                                                                                                                                                                                                                                                                                                                                                                                                                                                                                                                                                                                                                                                                                                                                                                                                                                                                                                                                                                                                                                                                                                                                                                                                                                                                                                                                                                                                                                                                                                                                                                                                                                                                                                                                                                                                                                                                                                                                                                                                                                                                                                                                                                                                                                                                                                                                                                                                                                                                                                                                                                                                                                                                                                                                                                                                                                                                                                                                                                                                                                                                                                                                                                                                                                                                                                                                                                                                                                                                                                                                                                                                                                                                                                                                                                                                                                                                                                                                                                                                                                                                                                                                                                                                                                                                                                                                                                                                                                                                                                                                                                                                                                                                                                                                                                                                                                                                                                                                                                                                                                                                                                                                                                                                                                                                                                                                                                                                                                                                                                                                                                                                                                                                                                                                                                                                                                                                                                                                                                                                                                                                                                                                                                                                                                                                                                                                                                                                                                                                                                                                                                                                                                                                                                                                                                                                                                                                                                                                                                                                                                                                                                                                                                                                                                                                                                                                                                                                                                                                                                                                                                                                                                                                                                                                                                                                                                                                                                                                                                                                                                                                                                                                                                                                                                                                                                                                                                                                                                                                                                                                                                                                                                                                                                                                                                                                                                                                                                                                                                                                                                                                                                                                                                                                                                                                                                                                                                                                                                                                                                                                                                                                                                                                                                                                                                                                                                                                                                                                                                                                                                                                                                                                                                                                                                                                                                                                                                                                                                                                   </t>
  </si>
  <si>
    <t>24.10.08.122.3024.2100.3390.3000.00.1.500.9001.0</t>
  </si>
  <si>
    <t>Contratação de formadores e especialistas</t>
  </si>
  <si>
    <t>880 horas</t>
  </si>
  <si>
    <r>
      <rPr>
        <sz val="11"/>
        <color rgb="FF000000"/>
        <rFont val="Calibri Light"/>
        <scheme val="major"/>
      </rPr>
      <t>Com o objetivo de atender as demandas de formação das coordenações da SMADS, no interesse da rede socioassistencial da cidade de São Paulo, bem como considerando as metas de formação e capacitação previstas no</t>
    </r>
    <r>
      <rPr>
        <b/>
        <sz val="11"/>
        <color rgb="FF000000"/>
        <rFont val="Calibri Light"/>
        <scheme val="major"/>
      </rPr>
      <t xml:space="preserve"> Programa de Metas 2021-2024</t>
    </r>
    <r>
      <rPr>
        <sz val="11"/>
        <color rgb="FF000000"/>
        <rFont val="Calibri Light"/>
        <scheme val="major"/>
      </rPr>
      <t xml:space="preserve"> pela SMADS, é essencial a contratação de formadores e especialistas para atingir tais indicadores e formar adequadamente os trabalhadores da SMADS </t>
    </r>
    <r>
      <rPr>
        <b/>
        <sz val="11"/>
        <color rgb="FF000000"/>
        <rFont val="Calibri Light"/>
        <scheme val="major"/>
      </rPr>
      <t>(rede direta e conveniada).</t>
    </r>
  </si>
  <si>
    <t>Programa de Metas 2021-2024 da Prefeitura de São Paulo</t>
  </si>
  <si>
    <t>93.10.08.244.3023.4308.3390.3000.00.1.500.9001.0</t>
  </si>
  <si>
    <t>Material didático pedagógico</t>
  </si>
  <si>
    <t>Com o objetivo de atender as demandas de formação sobre saúde física e psiquica do trabalahdos, no interesse da rede socioassistencial da cidade de São Paulo.</t>
  </si>
  <si>
    <t>Mobiliário de salas de formação</t>
  </si>
  <si>
    <r>
      <rPr>
        <sz val="11"/>
        <color rgb="FF000000"/>
        <rFont val="Calibri Light"/>
        <scheme val="major"/>
      </rPr>
      <t xml:space="preserve">Tendo em vista o uso recorrente do mobiliário na oferta de diversas formações ao longo do ano, é necessária a sua reposição para acomodação dos trabalhadores durante as atividades (20 cadeiras escolares universitárias com prancheta, 3 poltronas universitária obseso com prancheta, 3 lousas interativas e </t>
    </r>
    <r>
      <rPr>
        <strike/>
        <sz val="11"/>
        <color rgb="FF000000"/>
        <rFont val="Calibri Light"/>
        <scheme val="major"/>
      </rPr>
      <t xml:space="preserve">1 projetor </t>
    </r>
    <r>
      <rPr>
        <sz val="11"/>
        <color rgb="FF000000"/>
        <rFont val="Calibri Light"/>
        <scheme val="major"/>
      </rPr>
      <t>(Já consta linha 208).</t>
    </r>
  </si>
  <si>
    <t>Programa de Metas 2021-2024 da Prefeitura de São Paulo
Plano de Assistência Social da Cidade de São Paulo - PLAS 2018/2021
Plano Decenal de Assistência Social da Cidade de São Paulo (2016-2026)
Plano Municipal de Políticas para a População em Situação de Rua do Município de São Paulo
Plano Municipal pela Primeira Infância (PMPI) do município de São Paulo
Plano Municipal de Políticas para as Mulheres (PMPM)
Plano Municipal de Enfrentamento a Violência Sexual Contra Crianças e Adolescentes
Plano Municipal para Erradicação do Trabalho Escravo
Plano Municipal de Políticas para Imigrantes
Plano Municipal de Promoção da Igualdade Racial
Plano Municipal de Educação em Direitos Humanos
Plano Municipal de Erradicação do Trabalho Infantil e Proteção ao Jovem Trabalhador</t>
  </si>
  <si>
    <t>93.10.08.244.3023.4308.4490.5200.00.1.500.9001.0</t>
  </si>
  <si>
    <t>Kit lanche</t>
  </si>
  <si>
    <t>SP Turis; CAF</t>
  </si>
  <si>
    <t>O oferecimento de kit lanche nos cursos, formações e capacitações são justificáveis considerando o tempo de duração das atividades e o fato de que são destinadas a todos os trabalhadores da rede socioassistencial da cidade de São Paulo, ou seja, as atividades formativas contam com participantes de todas as regiões do município, sendo essencial o seu oferecimento  para o bom desenvolvimento das atividades.</t>
  </si>
  <si>
    <t>Participação em Congressos Nacionais de Assistência Social e Educação</t>
  </si>
  <si>
    <t>Participação em eventos de difusão, multiplicação e compartilhamento de metodologias de Assistência Social e Educação (TAXA DE INSCRIÇÃO, PASSAGEM E ESTADIA), para aprimoramente e qualificação da oferta de cursos e formações.</t>
  </si>
  <si>
    <t>Hospedagem do Ambiente  Virtual de Aprendizagem com acesso pela rede corporativa PMSP e externa.</t>
  </si>
  <si>
    <t xml:space="preserve">Considerando a implementação de Ambiente Virtual de Aprendizagem - AVA, com o objetivo de ampliar a oferta de cursos a distância (síncrono e assíncrono) é necessária a viabilização de hospedagem do AVA para acesso pela rede corporativa PMSP e externa, tendo em vista que a oferta das formações são voltadas para trabalhadores da rede direta e indireta de SMADS. </t>
  </si>
  <si>
    <t>93.10.08.126.3011.2818.3390.4000.00.1.500.9001.0</t>
  </si>
  <si>
    <t xml:space="preserve">Ampliação Quadro de Recursos Humanos - Assistente Administrativo de Gestão </t>
  </si>
  <si>
    <t>COGET</t>
  </si>
  <si>
    <t>Ampliação Quadro de Recursos Humanos devido à programação de aposentadoria de servidores da equipe.</t>
  </si>
  <si>
    <t>Supraregional</t>
  </si>
  <si>
    <t xml:space="preserve">Planejamento estratégico </t>
  </si>
  <si>
    <t>24.10.08.122.3024.2100.3190.1100.00.1.500.9001.0</t>
  </si>
  <si>
    <t>Implantação de NCI 130 vagas</t>
  </si>
  <si>
    <t>12 serviços 130 vagas 1560 vagas no total</t>
  </si>
  <si>
    <t>Programa de Metas:  Iniciativa b) Garantir a existência de ao menos um Núcleo de Convivência do Idoso ou Centro
de Convivência Intergeracional (CCInter) por Distrito (44 novos serviços). 5 zona leste, 5 zona sul, 4 zona norte, 1 zona oeste</t>
  </si>
  <si>
    <t>CPSB</t>
  </si>
  <si>
    <t>93.10.08.241.3007.2902.3350.3900.00.1.500.9001.0</t>
  </si>
  <si>
    <t>MANUTENÇÃO E OPERAÇÃO DE EQUIPAMENTOS DE CONVIVÊNCIA E FORTALECIMENTO DE VÍNCULOS PARA A PESSOA IDOSA</t>
  </si>
  <si>
    <t>Manutenção 2025 para 3 NCIs a serem implantados ainda em 2024 - São Mateus / Freguesia / Vila Maria</t>
  </si>
  <si>
    <t>3 serviço 120 vagas</t>
  </si>
  <si>
    <t>Programa de Metas: Implantação de 3 novos NCI para atingimento da meta 17 -  Implantar 60 Serviços de Atendimento a Pessoas Idosas;  Iniciativa b) Garantir a existência de ao menos um Núcleo de Convivência do Idoso ou Centro
de Convivência Intergeracional (CCInter) por Distrito</t>
  </si>
  <si>
    <t>2º Semestre 2024</t>
  </si>
  <si>
    <t>Implantação de NCI 130 vagas ainda em 2024</t>
  </si>
  <si>
    <t>1 serviço 120 vagas</t>
  </si>
  <si>
    <t>set/24</t>
  </si>
  <si>
    <t>Implantação de 06 CC Inter</t>
  </si>
  <si>
    <t>600 vagas</t>
  </si>
  <si>
    <t>Programa de Metas.  Garantir a existência de ao menos um Núcleo de Convivência do Idoso ou Centro
de Convivência Intergeracional (CCInter) por Distrito (44 novos serviços) .</t>
  </si>
  <si>
    <t>93.10.08.244.3023.6206.33503900.00.1.500.9001.0</t>
  </si>
  <si>
    <t>MANUTENÇÃO E OPERAÇÃO DE EQUIPAMENTOS INTERGERACIONAIS DE CONVIVÊNCIA E FORTALECIMENTO DE VÍNCULOS</t>
  </si>
  <si>
    <t>Implantação de 20 CEDESPs 120 vagas</t>
  </si>
  <si>
    <t>Adolescentes, jovens e adultos usuários da rede socioassistencial</t>
  </si>
  <si>
    <t>Considerando o aumento da desigualdade social, principalmente no período pós pandemia, a procura das famílias em situação de vulnerabilidade social, pelo SCFV-CEDESP aumentou sobremodo, por se constituir em mais uma alternativa para o enfrentamento das dificuldades atinentes a inserção no mundo do trabalho.</t>
  </si>
  <si>
    <t>Aditamento de 1.200 vagas em CCAs</t>
  </si>
  <si>
    <t xml:space="preserve">Crianças </t>
  </si>
  <si>
    <t>Considerando o aumento da desigualdade social, principalmente no período pós pandemia, a procura das famílias em situação de vulnerabilidade social, pelo SCFV-CCA aumentou sobremodo, por se tornar necessário o fortalecimento de vínculos familiares e o convívio grupal, comunitário e social na prevenção de situação de risco social.</t>
  </si>
  <si>
    <t>93.10.08.243.3023.2059.3350.3900.00.1.500.9001.0</t>
  </si>
  <si>
    <t>MANUTENÇÃO E OPERAÇÃO DE EQUIPAMENTOS DE CONVIVÊNCIA E FORTALECIMENTO DE VÍNCULOS PARA CRIANÇAS E ADOLESCENTES</t>
  </si>
  <si>
    <t>Aditamento de orientadores socioeducativos em CCAs</t>
  </si>
  <si>
    <t>Crianças</t>
  </si>
  <si>
    <t>Acrescimo de um orientador em cada um dos 463 CCAs</t>
  </si>
  <si>
    <t>A procura de vagas por crianças e adolescentes com deficiência aumentos significativamente nos SCFV-CCA e para oferecer o fortalecimento de vínculos familiares e o convívio grupal com essa especificidade, é necessário suplementar o RH dos serviços.</t>
  </si>
  <si>
    <t>Implantação de 10 CCAs</t>
  </si>
  <si>
    <t xml:space="preserve">Kit lanches para atividades dos CRAS </t>
  </si>
  <si>
    <t>SP TURIS; CAF</t>
  </si>
  <si>
    <t>54 CRAS
51840 KITs</t>
  </si>
  <si>
    <t xml:space="preserve">O Centro de Referência de Assistencia Social tem em seu planejamento realizar atividades grupais e oficinas e para tanto a oferta de Kit Lanche faz -se necessário.Lanche seco para reuniões com famílias,  contendo biscoito doce e salgado, suco, chá e café. 1 oficina com 20 famílias por semana = totalizando 80 pessoas mês por CRAS. 54 CRAS já implantados  x 80 pessoas = 4320 lanches. + 40 CRAS a serem implantados X80 pessoas= 3200 lanches  Mes </t>
  </si>
  <si>
    <t>Material Pedagógico para os CRAS - Pen-drive Datashow, Caixa de som</t>
  </si>
  <si>
    <t>54 CRAS + 10 que serão implantados</t>
  </si>
  <si>
    <t xml:space="preserve">O CRAS realiza diversas atividades com usuários, serviços, trabalhados do SUAS. Desta forma, busca-se adquirir bens de consumo e material pedagógico para familias participantes das oficinas do  PAIF- Serviço de Atendimento Integral da Família e  itens de custeio, para manutenção das rotinas administrativas diárias dos Centros de Referência de Assistência Social,  garantindo apoio no desenvolvimento do trabalho diário de servidores lotados nas 54 unidades do município de São Paulo e as 40 unidades a serem implantadas. </t>
  </si>
  <si>
    <t>93.10.08.126.3011.2818.4490.5200.00.1.500.9001.0</t>
  </si>
  <si>
    <t>Encontro de Boas Práticas nos SCFV - CCA</t>
  </si>
  <si>
    <t>Fortalecer o desenvolvimento de atividades que estimulem as diversas expressões artísticas e culturais que estimulem o protagonismo e a participação social de crianças e adolescentes</t>
  </si>
  <si>
    <t xml:space="preserve"> </t>
  </si>
  <si>
    <t>Relizar 1ª Mostra cultural dos SCFV - Idosos</t>
  </si>
  <si>
    <t xml:space="preserve">Estimular o potencial das pessoas idosas por meio das expressões artísticas, literárias, culturais, a convivência e o fortalecimento de vínculos das pessoas idosas, a valorização da experiência, conhecimento e participação social. </t>
  </si>
  <si>
    <t>Formações sobre os temas: violência, Preconceito contra as pessoas LGBTQIAPM+, Racismo, Idadismo, trabalho Escravo.</t>
  </si>
  <si>
    <t xml:space="preserve">Necessidade de aprofundamento de temas relevantes para o conhecimento dos trabalhadores da rede socioassistencial da CPSB, para o enfrentamento das deferentes  situações no cotidiano dos serviços.  </t>
  </si>
  <si>
    <t>Realizar Encontros de Boas Práticas nos CRAS e SASFs</t>
  </si>
  <si>
    <t>Publicizar ações e experiências inovadoras no trabalho social com famílias desenvolvidos pelos trabalhadores dos CRAS e SASF.</t>
  </si>
  <si>
    <t>Jogos Municipais para Pessoas Idosas - Disponibilização de ônibus/transporte</t>
  </si>
  <si>
    <t>60 ônibus</t>
  </si>
  <si>
    <t>Os Jogos Municipais do Idoso da Cidade de São Paulo, realizado
pela SEME em parceria com SME, SMADS, CMI e SMS,  têm como objetivos estimular a
atividade física,  promoção da saúde e bem estar,
resgatando a autoestima e convívio social da Pessoa Idosa;  responde aos desafios vinculados ao envelhecimento. SMADS tem o compromisso de prover transporte para todos os dias do evento no evento municipal e transporte para o estadual.</t>
  </si>
  <si>
    <t xml:space="preserve">IMPLANTAR 10 (Dez) SASF 1.000 VAGAS  </t>
  </si>
  <si>
    <t>O agravamento das situações de vulnerabilidade social, provocado pelo atual cenário socioeconômico, traz para o poder público a necessidade de ampliar serviços voltados para o fortalecimento da função protetiva das famílias na perspectiva de prevenção de agravos que possam provocar o rompimento de vínculos familiares e comunitários.</t>
  </si>
  <si>
    <t>93.10.08.244.3023.4309.3350.3900.00.1.500.9001.0</t>
  </si>
  <si>
    <t>MANUTENÇÃO E OPERAÇÃO DE EQUIPAMENTOS DE PROTEÇÃO SOCIAL BÁSICA ÀS FAMÍLIAS</t>
  </si>
  <si>
    <t>Implantar 10 (quarenta) Centros de Referência de Assistência Social - CRAS</t>
  </si>
  <si>
    <t>Linhas 305/306</t>
  </si>
  <si>
    <t>10 (dez)</t>
  </si>
  <si>
    <r>
      <rPr>
        <sz val="11"/>
        <color rgb="FF000000"/>
        <rFont val="Calibri Light"/>
        <scheme val="major"/>
      </rPr>
      <t xml:space="preserve">O Plano Decenal Municipal de Assistência Social de São Paulo-PDMASsp- 2016-2026, estabelece a meta de ampliar a rede CRAS, sendo 1 (um) em cada distrito da cidade.
</t>
    </r>
    <r>
      <rPr>
        <b/>
        <sz val="11"/>
        <color rgb="FF000000"/>
        <rFont val="Calibri Light"/>
        <scheme val="major"/>
      </rPr>
      <t>Encaminhado necessidade de RH para COGEP e de infra estrutura para CAF e CTIC</t>
    </r>
  </si>
  <si>
    <t>93.10.08.XXXXXXXXXXXXXX</t>
  </si>
  <si>
    <t xml:space="preserve">CRAS Infraestrutura/equipamentos e manutenção dos CRAS </t>
  </si>
  <si>
    <t>Famílias e Indivíduos usuários da Politica de Assistência Social</t>
  </si>
  <si>
    <r>
      <rPr>
        <sz val="11"/>
        <color rgb="FF000000"/>
        <rFont val="Calibri Light"/>
        <scheme val="major"/>
      </rPr>
      <t xml:space="preserve">Manutenção de espaços físiços, equipamentos e mobiliários para o trabalho das equipes e atendimentos do público usuário da PNAS
</t>
    </r>
    <r>
      <rPr>
        <b/>
        <sz val="11"/>
        <color rgb="FF000000"/>
        <rFont val="Calibri Light"/>
        <scheme val="major"/>
      </rPr>
      <t>Encaminhado necessidade de RH para COGEP e de infra estrutura para CAF e CTIC</t>
    </r>
  </si>
  <si>
    <t>Reforma CRAS Marsilac</t>
  </si>
  <si>
    <t>Manutenção de espaços físiços, equipamentos e mobiliários para o trabalho das equipes e atendimentos do público usuário da PNAS
Encaminhado necessidade de RH para COGEP e de infra estrutura para CAF e CTIC</t>
  </si>
  <si>
    <t>Parelheiros/ Marsilac</t>
  </si>
  <si>
    <t>Mudança de endereço de 1 CRAS - Jaraguá</t>
  </si>
  <si>
    <t>Pirituba/ Jaraguá</t>
  </si>
  <si>
    <t>Mudança de endereço de 1 CRAS - Veredas - já em 2024</t>
  </si>
  <si>
    <t>Está sem valor</t>
  </si>
  <si>
    <r>
      <rPr>
        <sz val="11"/>
        <color rgb="FF000000"/>
        <rFont val="Calibri Light"/>
        <scheme val="major"/>
      </rPr>
      <t>Manutenção</t>
    </r>
    <r>
      <rPr>
        <u/>
        <sz val="11"/>
        <color rgb="FF000000"/>
        <rFont val="Calibri Light"/>
        <scheme val="major"/>
      </rPr>
      <t xml:space="preserve"> emergencial </t>
    </r>
    <r>
      <rPr>
        <sz val="11"/>
        <color rgb="FF000000"/>
        <rFont val="Calibri Light"/>
        <scheme val="major"/>
      </rPr>
      <t xml:space="preserve">de espaços físiços, equipamentos e mobiliários para o trabalho das equipes e atendimentos do público usuário da PNAS
</t>
    </r>
    <r>
      <rPr>
        <b/>
        <sz val="11"/>
        <color rgb="FF000000"/>
        <rFont val="Calibri Light"/>
        <scheme val="major"/>
      </rPr>
      <t>Encaminhado necessidade de infra estrutura para CAF e CTIC</t>
    </r>
  </si>
  <si>
    <t>Previsão revisão Portaria 46 CEDESP</t>
  </si>
  <si>
    <t>CGPAR</t>
  </si>
  <si>
    <t>Qualificar o trabalho frente a novas demandas atendidas pelos serviços</t>
  </si>
  <si>
    <t>Previsão revisão Portaria 46 CCAs</t>
  </si>
  <si>
    <t>Previsão revisão Portaria 46 NCIs</t>
  </si>
  <si>
    <t>Previsão revisão Portaria 46 SASFs</t>
  </si>
  <si>
    <t>Previsão revisão Portaria 46 CCInter</t>
  </si>
  <si>
    <t>Previsão revisão Portaria 46 Circo Social</t>
  </si>
  <si>
    <t>Previsão revisão Portaria 46 CJ</t>
  </si>
  <si>
    <t>Adolescentes e Jovens</t>
  </si>
  <si>
    <t>Implantar SERVIÇO DE PROTEÇÃO SOCIAL BÁSICA NO DOMICÍLIO PARA PESSOAS COM DEFICIÊNCIA E IDOSAS</t>
  </si>
  <si>
    <t>Implantações de Casas transitórias (ainda em 2024)</t>
  </si>
  <si>
    <t xml:space="preserve">Considerando a revisão da Portaria 46/SMADS em 2023, e eventual publicação, foi inserida essa nova modalidade de serviço visando um tripé para atendimento a crianças e adolescentes em situação de rua e na rua, considerado o imenso aumento do numero desse publico nas ruas. O Tripé consiste em: Casa transitória, SEAS criança e adolescente e Núcleo de criança e adolescente. </t>
  </si>
  <si>
    <t>CPSE</t>
  </si>
  <si>
    <t>Manutenção de Casa Transitória implantada em 2024</t>
  </si>
  <si>
    <t xml:space="preserve">Implantações de Casas transitórias </t>
  </si>
  <si>
    <t xml:space="preserve">Considera-se um aumento dos serviços para maior descentralização,a Casa Transtitória faz parte do aumento do tripé:  Casa transitória, SEAS criança e adolescente e Núcleo de criança e adolescente. </t>
  </si>
  <si>
    <t>Implantações de SAICAS trajetória de rua e na rua (ainda em 2024)</t>
  </si>
  <si>
    <t xml:space="preserve">Visando dar início a implantação considerando a revisão da Portaria 46/SMADS em 2023, e eventual publicação, estipula-se a necessidade de abertura do referido serviço para acolher o publico de criança e adolescente especifico que encontra-se em situação de rua ou com intensa trajetória de permanência na rua. </t>
  </si>
  <si>
    <t>93.10.08.243.3023.6221.33503900.00.1.500.9001.0</t>
  </si>
  <si>
    <t>MANUTENÇÃO E OPERAÇÃO DE EQUIPAMENTOS DE PROTEÇÃO SOCIAL ESPECIAL A CRIANÇAS, ADOLESCENTES E JOVENS EM RISCO SOCIAL</t>
  </si>
  <si>
    <t>Manutenção de SAICA Trajetória de Rua e na Rua implantada em 2024</t>
  </si>
  <si>
    <t xml:space="preserve">Implantações de SAICAS trajetória de rua e na rua </t>
  </si>
  <si>
    <t xml:space="preserve">Visando dar continuidade a implantação, considera-se um aumento dos serviços para maior descentralização, o serviço subsidia os encaminhamentos do tripé: Casa Transitória, SEAS Criança e Adolescente e Núcleo de Criança e Adolescente. </t>
  </si>
  <si>
    <t>Implantações de Serviços de família acolhedora (Ainda em 2024)</t>
  </si>
  <si>
    <t>Visando a expansão dessa modalidade de Acolhimento Familiar, sugerimos a implantação de 2 novos serviços, tendo assim abrangencia de todo Municipio de São Paulo.</t>
  </si>
  <si>
    <t>Manutenção de  Serviços de família acolhedora implantados em 2024</t>
  </si>
  <si>
    <t xml:space="preserve">Implantações de Serviços de família acolhedora  </t>
  </si>
  <si>
    <t xml:space="preserve">Visando a expansão dessa modalidade de Acolhimento Familiar, sugerimos a implantação de 2 novos serviços, sendo na jurisdição da VIJ Ipiranga e Jabaquara, aumentando o número de territórios e potencializando a captação de famílias. </t>
  </si>
  <si>
    <t xml:space="preserve">Implantações de repúblicas jovens </t>
  </si>
  <si>
    <t>Entendendo que o número de adolescentes próximos a maioridade tem aumentado na Cidade, considerando a necessidade de ofertar serviços para aqueles que ainda estão em processo de autonomia, sugerimos a implantação de mais 2 Repúblicas Jovens na Cidade.</t>
  </si>
  <si>
    <t>Manutenção de República Jovem implantada em 2024</t>
  </si>
  <si>
    <t>Implantações de repúblicas jovens</t>
  </si>
  <si>
    <t xml:space="preserve">Considerando o aumento expressivo de SAICAs na cidade em 2023 e 2024, é importante considerar o envelhecimento do público que não consegue o retorno familiar ou encaminhamento para família substituta nos SAICAs e precisa de um serviço adequado para a desvinculação dos serviços da assistência ainda com equipe técnica que suporte esse processo. </t>
  </si>
  <si>
    <t>Implantações de SAICAS Especializados (ainda em 2024)</t>
  </si>
  <si>
    <t xml:space="preserve">Considerando o número expressivo de crianças e adolescentes com questões de saúde que exigem que haja equipe técnica da saúde, para atender as demandas direciondas, sem que haja prejuízo no atendimento socioassistencial, o serviço é previsto por portaria intersecretarial, e sua implementação é urgente. </t>
  </si>
  <si>
    <t>Manutenção de SAICA Especializado implantada em 2024</t>
  </si>
  <si>
    <t>Implantações de SAICAS Especializados</t>
  </si>
  <si>
    <t>Visando dar continuidade a implantação inicia em 2024 com atualização da Portaria 46/SMADS, desta forma sugerimos a implantação de mais 2 serviços a fim de atendermos o público de crianças e adolescentes com demandas específicas de cuidados em saúde.</t>
  </si>
  <si>
    <t>Implantações de SAICA regulares (ainda em 2024)</t>
  </si>
  <si>
    <t>Considerando a fragilização dos vínculos familiares advindos da continuidade dos impactos da pandemia da COVID na população, continuamos com crescimento de número de acolhimentos na cidade de São Paulo. Portanto, é importante considerar o aumento do número de SAICAs que acompanhe esse crescimento.</t>
  </si>
  <si>
    <t>Manutenção de SAICA Regular implantados em 2024</t>
  </si>
  <si>
    <t>Implantações de SAICA regulares</t>
  </si>
  <si>
    <t>Implantações de Casas Lares (Ainda em 2024)</t>
  </si>
  <si>
    <t>Considerando o aumentado significativo de medida protetiva para acolhimento de número de grupos de irmãos, principalmente aqueles em vias de destituição ou já destituídos do poder familiar. Considerando a especificidade dessa modalidade de serviço que visa trabalhar com um grupo menor de acolhidos facilitando assim o trabalho para construção de autonomia para vida adulta, sugerimos a implantação de mais 2 casas lares na Cidade.</t>
  </si>
  <si>
    <t>Manutenção de Casas Lares implantadas em 2024</t>
  </si>
  <si>
    <t>Implantações de Casas Lares</t>
  </si>
  <si>
    <t xml:space="preserve">Cadernos de normas técnicas (SAICA, SAICA Especializado, SAICA Trajetória, Casa Transitória, Casa Lar, República Jovem e Família Acolhedra) </t>
  </si>
  <si>
    <t>Após a revisão da portaria 46/smads, foi elaborado em conjunto com os serviços a norma técnica para cada tipologia, com objetivo de qualificar a operacionalização dos serviços.</t>
  </si>
  <si>
    <t>Capacitação e formação dos profissionais que atuam no SAICA Trajetória</t>
  </si>
  <si>
    <t>Proposta de qualificação técnica dos serviços socioassistenciais do SUAS</t>
  </si>
  <si>
    <t>Capacitação e formação dos profissionais que atuam na Casa Transitória</t>
  </si>
  <si>
    <t>Capacitação e formação dos profissionais que atuam no SAICA especializado</t>
  </si>
  <si>
    <t>Capacitação e formação dos profissionais que atuam no Serviço de Família Acolhedora</t>
  </si>
  <si>
    <t>Capacitação e formação dos profissionais que atuam no Serviço Casa Lar</t>
  </si>
  <si>
    <t>Capacitação e formação dos profissionais que atuam no SAICA Regular</t>
  </si>
  <si>
    <t>Publicização do Serviço de família acolhedora: Folder, revista, em relogio na Cidade</t>
  </si>
  <si>
    <t xml:space="preserve">Publicizar o serviço de família acolhedora para que possa ser conhecido e ampliado na Cidade. </t>
  </si>
  <si>
    <t>Seminário Acolhimento Institucional e Familiar</t>
  </si>
  <si>
    <t>Um seminários com a temática acolhimento institucional e familiar, visando fortalecer a rede e capacitá-la.</t>
  </si>
  <si>
    <t xml:space="preserve">Impacto Portaria 46  / Criança e Adolescente </t>
  </si>
  <si>
    <t xml:space="preserve">Após a revisão da portaria 46/smads, foi necessário calcular o impacto orçamentario que teria visando as alterações propostas na mesma. </t>
  </si>
  <si>
    <t>Aluguel - Expansão - serviços criança de adolescente</t>
  </si>
  <si>
    <t xml:space="preserve"> CGPAR;CEM</t>
  </si>
  <si>
    <t xml:space="preserve">Calculo de aluguel para os novos 34 serviços da tipologia crianças e adolescentes </t>
  </si>
  <si>
    <t>Implantar 1 Núcleo de atendimento integral a crianças e adolescentes em situação de rua  e na rua- (ainda em 2024).</t>
  </si>
  <si>
    <t>80 vagas</t>
  </si>
  <si>
    <t>SEI- 6024.2023.00127517 (Núcleo Sé)</t>
  </si>
  <si>
    <t>Proposta de requalificação da rede socioassistencial prevendo serviços específicos com a finalidade de assegurar atendimento integral a crianças e adolescentes que utilizam as ruas como espaço de moradia e convivência, pautada na Lei 17.923 Política Municipal de Atenção Integral a Crianças e Adolescentes em Situação de Rua e na Rua.</t>
  </si>
  <si>
    <t xml:space="preserve">Previsão Meta 11 </t>
  </si>
  <si>
    <t>Manutenção Núcleo de atendimento integral a crianças e adolescentes em situação de rua  e na rua (2024)</t>
  </si>
  <si>
    <t>Implantar 3 Núcleos de atendimento integral a crianças e adolescentes em situação de rua  e na rua</t>
  </si>
  <si>
    <t>Implantar 2 Serviços Especializado de Abordagem Social Criança e Adolescente- SEAS- 24h- (ainda em 2024)</t>
  </si>
  <si>
    <t>200 vagas</t>
  </si>
  <si>
    <t>Considerando a revisão da Portaria 46/SMADS em 2023, e eventual publicação, proposta de requalificação da rede socioassistencial prevendo serviços específicos com a finalidade de assegurar atendimento integral a crianças e adolescentes que utilizam as ruas como espaço de moradia e convivência, pautada na Lei 17.923 Política Municipal de Atenção Integral a Crianças e Adolescentes em Situação de Rua e na Rua.</t>
  </si>
  <si>
    <t>Manutenção Serviços Especializado de Abordagem Social Criança e Adolescente- SEAS- 24h ( 2024)</t>
  </si>
  <si>
    <t>Implantar 8 Serviços Especializado de Abordagem Social Criança e Adolescente- SEAS- 24h</t>
  </si>
  <si>
    <t>Implantar 1 Serviços de Proteção Social a Crianças e Adolescentes Vítimas de Violência em Pirituba/ Jaraguá (ainda em 2024)</t>
  </si>
  <si>
    <t xml:space="preserve">Considerando a demanda reprimida apresentada pelo território, há necessidade de novo serviço. </t>
  </si>
  <si>
    <t>julho</t>
  </si>
  <si>
    <t>Manutenção  Serviços de Proteção Social a Crianças e Adolescentes Vítimas de Violência em Pirituba/ Jaraguá (2024)</t>
  </si>
  <si>
    <t xml:space="preserve">Implantar 4 Serviços de Proteção Social a Crianças e Adolescentes Vítimas de Violência </t>
  </si>
  <si>
    <t>Proposta de requalificação da rede socioassistencial prevendo, conforme necessidade da demanda, novos serviços de atendimento a crianças e adolescentes vítimas de Violência</t>
  </si>
  <si>
    <t>Caderno da Norma técnica do Serviço de Proteção a Crianças e Adolescentes Vítimas de Violência</t>
  </si>
  <si>
    <t>Qualificação e acesso ao documento Norma técnica do serviço</t>
  </si>
  <si>
    <t>Material didático para rede socioassistencial para os indícios de violência</t>
  </si>
  <si>
    <t>Qualificação e acesso a informações pertinentes à tematica trabalhada</t>
  </si>
  <si>
    <t xml:space="preserve">Caderno Norma técnica do Núcleo de Atendimento Integral para Crianças e Adolescentes em Situação de Rua </t>
  </si>
  <si>
    <t>Material didático para rede socioassistencial sobre atendimento à crianças e adolescentes em situação de rua e na rua</t>
  </si>
  <si>
    <t xml:space="preserve">Implantação de 3 Centros de Acolhidas Especial para Mulheres - CAEM na abrangência das Supervisões de Assistência Social - SAS: Itaquera, Pinheiros e Perus  </t>
  </si>
  <si>
    <t>Mulheres</t>
  </si>
  <si>
    <t xml:space="preserve">Com aumento do número da População em Situação de Rua em 31% de acordo com o Censo da População em Situação de Rua proposto por PMSP/SMADS. Das 31.884 da população em situação de rua, 5.109 são mulheres. Diante deste cenário a Secretaria de Assistência e Desenvolvimento Social como forma de proteção á este segmento indica a expansão dos Centro de Acolhida Especial para Mulheres no município. </t>
  </si>
  <si>
    <t xml:space="preserve">Transferência do serviço CAEMVV (sigiloso) - Helenira Rezende da SMDHC para SMADS - SAS Móoca </t>
  </si>
  <si>
    <t>20 Vagas/ 1 Serviço</t>
  </si>
  <si>
    <t>6024.2022/0006358-4</t>
  </si>
  <si>
    <t>Proposta incluída no PdM 2021-2024, no âmbito Eixo: SP Justa e Inclusiva - Meta 18</t>
  </si>
  <si>
    <t>Programa de Metas
(PdM 2021 - 2024) - Eixo: SP Justa e Inclusiva - Meta 18</t>
  </si>
  <si>
    <t xml:space="preserve">Implantar CAEMVV (sigiloso) na abrangência da SAS Perus com previsão de locação do imóvel e verba de implantação.                                                                                   </t>
  </si>
  <si>
    <t>1 Serviço -20 Vagas</t>
  </si>
  <si>
    <t xml:space="preserve">Considerando o fechamento de um CAEMSV - Sigiloso  na Região leste, dos índices de violência doméstica e familiar neste território, da possibilidade destas usuárias  necessiatrem de acolhimento devido ao risco iminente de morte, este serviço precisa ser implantado em outro extremo do muncipio a fim de garantir a proteção deste público.                                                                                                              A demanda de ampliação dos Serviços Especializados de Atendimento ás Mulheres em Situação de Violência Doméstica e Familiar é proposta como a primeira ação sugerida no Pacto Nacional pelo Enfrentamento á Violência Doméstica publicado em 2011. </t>
  </si>
  <si>
    <t>Implantação de 1 Casa de Passagem para Mulher Vítima de Violência Doméstica e Familiar</t>
  </si>
  <si>
    <t xml:space="preserve">Considerando a necessidade de serviço para acolhimento e ao mesmo tempo periódo maior paraavaliação do risco de morte e demais demandas antes do acolhimento - Sigiloso;                                        Considerando aumento de 0,3% índice de feminicídios de 2020 a 2021 - segundo Atlas da Violência - IPEA,                                                   Considerando a possibilidade destas usuárias  necessiatrem de acolhimento devido ao risco iminente de morte;                                                        Considerando a necessidade de ampliação dos Serviços Especializados de Atendimento ás Mulheres em Situação de Violência Doméstica e Familiar é proposta como a primeira ação sugerida no Pacto Nacional pelo Enfrentamento á Violência Doméstica publicado em 2011. </t>
  </si>
  <si>
    <t>Seminário no Mês de Constiencização pelo fim da Violência Contra Mulher - Agosto 2025</t>
  </si>
  <si>
    <t xml:space="preserve">Formação e integração das/os trabalhadoras/es no que tange ao atendimento às mulheres em situação de violência doméstica e familiar </t>
  </si>
  <si>
    <t xml:space="preserve">Suprarregional </t>
  </si>
  <si>
    <t>93.10.08.128.3023.6212.339039.00.00.1.500.9001.0</t>
  </si>
  <si>
    <t>Workshop PSB e PSE temática Mulheres em Situação de Violência Doméstica e Familiar</t>
  </si>
  <si>
    <t xml:space="preserve">Qualificar o atendimento sobre a temática como também alinhar os instrumentais e metododologia de trabalho, incluindo o  instrumental de  Avaliação de Risco de Morte. </t>
  </si>
  <si>
    <t>Impressão das Normas Técnicas dos serviços: CAEMSV - Sigiloso, CAEM e CAEF</t>
  </si>
  <si>
    <t xml:space="preserve">Ampla divulgação das Normas Técnicas como parâmetro técnico, operacional e metodológico para excução do serviço tipificado. </t>
  </si>
  <si>
    <t>Impacto portaria 46 - Mulheres</t>
  </si>
  <si>
    <t>Estimativa impacto da nova Portaria 46 para serviços de mulheres</t>
  </si>
  <si>
    <t>Aluguel para implantação de serviço -24/25 - mulheres</t>
  </si>
  <si>
    <t>CGPAR; CEM</t>
  </si>
  <si>
    <t>Estimativa novos alugueis serviços de mulheres</t>
  </si>
  <si>
    <t>Implantação de 09 Centros Dia para Pessoa Idosa (verba de implantação, verba de repasse, verba de imobiliário e verba de locação) Territórios: M'Boi Mirim, Jabaquara, Freguesia do Ó, Itaim Paulista, Vila Mariana e Vila Prudente</t>
  </si>
  <si>
    <t>Programa de Metas: Implantação de novos Centros Dia para atingimento da Meta 17 - Implantar 60 Serviços de Atendimento a Pessoas Idosas; c) Garantir a existência de ao menos um Centro Dia do Idoso por Subprefeitura</t>
  </si>
  <si>
    <t>Programa de Metas - Meta 17</t>
  </si>
  <si>
    <t>93.10.08.241.3007.6154.3.3.50.39.00.00.1.500.9001.0</t>
  </si>
  <si>
    <t>MANUTENÇÃO E OPERAÇÃO DE EQUIPAMENTOS DE PROTEÇÃO SOCIAL ESPECIAL À POPULAÇÃO IDOSA</t>
  </si>
  <si>
    <t>Implantação de 05 Instituições de Longa Permanência para Pessoa Idosa (verba de implantação, verba de repasse, verba de imobiliário e verba de locação) - Territórios: Aricanduva, Pirituba, M'Boi Mirim, Pinheiros e Penha</t>
  </si>
  <si>
    <t>Plano Decenal: Ampliar, a curto prazo, as ILPI - Instituição de Longa Permanência para Pessoas Idosas.                                                                                   Atendimento à demanda reprimida que  consta na rede de SMADS.</t>
  </si>
  <si>
    <t>Plano Decenal 2016 - 2026; Programa de Metas - Meta 17</t>
  </si>
  <si>
    <t>Caderno das Normas Técnicas CDI, ILPI e CAE Integrado</t>
  </si>
  <si>
    <t>Após a revisão da Portaria 46/SMADS/2010, foi elaborada, em conjunto com os profissionais dos Serviços, as Normas Técnicas, de específicos para pessoas idosas, qualificando sua operacionalização.</t>
  </si>
  <si>
    <t>93.10.08.122.3024.4399.3.3.90.39.00.00.1.500.9001.0</t>
  </si>
  <si>
    <t xml:space="preserve">Seminário - Centro Dia para Idosos </t>
  </si>
  <si>
    <t>Divulgação dos trabalhos realizados pelos Serviço Centro Dia para Pessoa Idosa, contando com a participação dos usuários, Gestores de Parcerias e   Área Técnica do Idoso da Coordenação da Proteção Social Especial.</t>
  </si>
  <si>
    <t>Implantação de 02 Centros de Acolhida Especial - Integrado</t>
  </si>
  <si>
    <t>Plano Decenal: Ampliar, a curto prazo, a rede de serviçõs híbridos entre assistência social e saúde, com destauqe para os serviços que atendem pessoas com deficiência e idosos.</t>
  </si>
  <si>
    <t>Plano Decenal 2016 - 2026</t>
  </si>
  <si>
    <t>Impacto portaria 46 - Idosos</t>
  </si>
  <si>
    <t>Aluguel para implantação de serviço -23/24 - idosos</t>
  </si>
  <si>
    <t>CGPAR;CEM</t>
  </si>
  <si>
    <t xml:space="preserve">Formação para trabalhadores de medida socioeducativa em meio aberto </t>
  </si>
  <si>
    <t>Capacitar técnicamente os SMSE-MA através de formações realcionadas aos relatórios técnicos enviados ao Poder Judiciário, a Norma Técnica a ser apresentada, bem como de temas relacionados a tipologia do serviço. Prevendo também a contratação de profissionais capacitados para aplicar as formações.</t>
  </si>
  <si>
    <t xml:space="preserve">110000,00 </t>
  </si>
  <si>
    <t>Confecção de cadernos impressos da norma técnica SMSE-MA ( a ser realizado 2024)</t>
  </si>
  <si>
    <t>Não tinha essa dotação na planilha de SF, acrescentei</t>
  </si>
  <si>
    <t>Confecção de cadernos impressos da norma técnica SMSE-MA pensando na importância  da ampla disponibilização/acesso e objetivando a melhor qualificação técnica aos SMSE-MA.</t>
  </si>
  <si>
    <t>93.10.08.122.3024.4399.3390.3900.00.1.500.9001.0</t>
  </si>
  <si>
    <t xml:space="preserve">Seminário sobre Protagonismo Juvenil </t>
  </si>
  <si>
    <t xml:space="preserve">Realizar um Seminário de lançamento da Norma Técnica dos SMSE-MA, com ampla participação dos atores envolvidos na execução das medidas socioeducvativas em meio aberto a fim de divulgar </t>
  </si>
  <si>
    <t>Impacto da portaria 46 - SMSE</t>
  </si>
  <si>
    <t>Implantar  4 (quatro) Centros Dia para Pessoa com Deficiência no município (Verba de implantação; Verba de repasse; Verba de locação)</t>
  </si>
  <si>
    <t>Pessoas com Deficiência</t>
  </si>
  <si>
    <t>6024.2022/0063980-3: Processo Sei que cita a ACP sobre as implantações de CDPcD no município e proposta de TAC .</t>
  </si>
  <si>
    <t>A implantação da tipologia Centro Dia para Pessoa com Deficiência na cidade de São Paulo, busca que o atendimento da Pessoa dom Deficiência com dependências, ocorra de forma ampla, a fim de que sejam atendidas todas as demandas apresentadas por esse grupo social, com longo histórico de preconceito e exclusão social. Entendemos que a implantação de Centros Dia para Pessoa com Deficiência na cidade de São Paulo, seja uma resposta eficiente para a prevenção da institucionalização de pessoas com demandas desafiadoras, desafios esses que perpassam nosso trabalho diário, em acompanhamento de uma rede de serviços e colaboradores também comprometidos com o atendendimento desse público e suas famílias. Sendo assim, alegamos ser de suma importância a brevidade nas implantações de Centros Dia para Pessoa com Deficiência no município.</t>
  </si>
  <si>
    <t>Plano de Metas 21/24                                                                                     Eixo - SP Justa e Inclusiva                                                                       Promover a inclusão e a melhoria na qualidade de vida das pessoas
com deficiência.</t>
  </si>
  <si>
    <t>93.10.08.242.3006.6152.3350.3900.00.1.500.9001.0</t>
  </si>
  <si>
    <t>MANUTENÇÃO E OPERAÇÃO DE EQUIPAMENTOS DE PROTEÇÃO SOCIAL ESPECIAL À PESSOA COM DEFICIÊNCIA</t>
  </si>
  <si>
    <t>Implantar 2 (dois) Serviços de Acolhimento Institucional para Jovens e Adultos com Deficiência -  Residência Inclusiva no município (Verba de implantação; Verba de repasse; Verba de locação de imóvel), nos territórios de Itaquera e Perus</t>
  </si>
  <si>
    <t xml:space="preserve">Considerando nossa lista de demanda reprimida  bem comoo expressivo número  pessoas em avaliação de perfil, entendemos que com as implantações de 2 (duas) Residências Inclusivas – SAPCD's, conseguiremos reduzir consideravelmente o tempo de espera para encaminhamento e acolhimento.  </t>
  </si>
  <si>
    <t>Concluir a implantação da segunda Unidade do Serviço de Acolhimento Institucional para Jovens e Adultos com Deficiência -  Residência Inclusiva de Pinheiros e  das duas unidades de Casa Verde (verba de implantação, verba de locação, verba de repasse) (ainda em 2024)</t>
  </si>
  <si>
    <t>1  unidade com 10 vagas e 2 Unidades com 20 vagas ao todo</t>
  </si>
  <si>
    <t xml:space="preserve">6024.2023/0014336-9- : RI Casa Verde 6024.2022/0009612-1: RI Pinheiros </t>
  </si>
  <si>
    <t>Manutenção da Rede</t>
  </si>
  <si>
    <t>Implantar 4 (quatro) Serviços - Núcleo de Apoio a Inclusão Social para Pessoas Com Deficiência na modalidade II e III, (verba de implantação, verba de repasse, verba de locação de imóvel) nos territórios de Cidade Ademar, Penha, Cidade Tiradentes e Campo Limpo</t>
  </si>
  <si>
    <t>4 Serviços com 60 vagas cada</t>
  </si>
  <si>
    <t>Considerando a lista de demanda apresentada pelos territórios x  reordenamentos</t>
  </si>
  <si>
    <t>Cidade Ademar, Penha, Cidade Tiradentes e Campo Limpo</t>
  </si>
  <si>
    <t>Formação sobre envelhecimento Serviços específicos de atendimento à Pessoa com Deficiência</t>
  </si>
  <si>
    <t>Qualificação para o atendimento</t>
  </si>
  <si>
    <t>Formação sobre sexualidade nos Serviços específicos de atendimento à Pessoa com Deficiência</t>
  </si>
  <si>
    <t>Impacto da portaria 46 - PcD</t>
  </si>
  <si>
    <t>Aluguel para implantação de serviço -23/24</t>
  </si>
  <si>
    <t>Implantação de 2 República para Pessoa Idosa</t>
  </si>
  <si>
    <t>40 vagas por serviço</t>
  </si>
  <si>
    <t>Este serviço contará com 4 casas com capacidade de 10 usuários em cada; Implantação da tipologia prevista a partir da revisão da portaria 46;</t>
  </si>
  <si>
    <t>Implantação de 2 Centros de Acolhida para Idoso (Feminino)</t>
  </si>
  <si>
    <t>60 vagas por serviço</t>
  </si>
  <si>
    <t>Demanda de reordenamento de mulheres idosas acolhidas em CAE Mulheres. Esse reordenamento se dá em razão de conflitos intergeracionais.</t>
  </si>
  <si>
    <t>Implantação de 10 Centros de Acolhida para Idoso (misto)</t>
  </si>
  <si>
    <t>120 vagas por serviço</t>
  </si>
  <si>
    <t>Previsão de reordenamento das pessoas idosas acolhidas na rede hoteleira</t>
  </si>
  <si>
    <t xml:space="preserve">Implantação de 01 Centros de Acolhida para Idoso (misto) </t>
  </si>
  <si>
    <t>Santana</t>
  </si>
  <si>
    <t xml:space="preserve">Implantação de 10 CAEs Família </t>
  </si>
  <si>
    <t xml:space="preserve">80 vagas por serviço </t>
  </si>
  <si>
    <t>Cada Centro de Acolhida para Famílias com 80 vagas; Programa de Metas: Implantação de 10 Centros de Acolhida para Pessoas em Situação de Rua; Iniciativa g)  Implantar Centros de Acolhida e
Centros de Acolhida Especiais;</t>
  </si>
  <si>
    <t>Vila Maria, Santo Amaro, Aricanduva, São Miguel, Vila Prudente</t>
  </si>
  <si>
    <t>Programa de Metas - Meta 16</t>
  </si>
  <si>
    <t>Implantação do serviço Casa de Passagem para População em Situação de Rua</t>
  </si>
  <si>
    <t>120 Vagas</t>
  </si>
  <si>
    <t>Implantação da tipologia prevista a partir da revisão da portaria 46;</t>
  </si>
  <si>
    <t>Implantação de 1 Casa de Passagem para Imigrantes</t>
  </si>
  <si>
    <t xml:space="preserve">Implantação 5 Centros de Acolhida Adulto Mistos </t>
  </si>
  <si>
    <t xml:space="preserve">Ipiranga (120 vagas); Vila Mariana (80 vagas); Lapa (120 vagas); Jabaquara (120 vagas); Casa Verde (100 vagas); Programa de Metas: Implantação de 10 Centros de Acolhida para Pessoas em Situação de Rua; Iniciativa g)  Implantar Centros de Acolhida e
Centros de Acolhida Especiais; </t>
  </si>
  <si>
    <t>Ipiranga; Vila Mariana; Lapa; Jabaquara; Casa Verde.</t>
  </si>
  <si>
    <t>Implantação 3 Centros de Acolhida Mistos - Cada um com 100 vagas, sendo 70 vagas para homens e 30 vagas para mulheres</t>
  </si>
  <si>
    <t xml:space="preserve">Cada serviço contará com um total de 100 vagas, sendo 70 vagas masculinas e 30 vagas femininas; Programa de Metas: Implantação de 10 Centros de Acolhida para Pessoas em Situação de Rua; Iniciativa g)  Implantar Centros de Acolhida e
Centros de Acolhida Especiais; Reordenamento dos serviços com mais de 200 vagas respeitando o perfil dos usuários. </t>
  </si>
  <si>
    <t xml:space="preserve">Implantação 1 Centros de Acolhida Especial para Mulheres Trans </t>
  </si>
  <si>
    <t xml:space="preserve">Mooca - 60 vagas; Programa de Metas: Implantação de 10 Centros de Acolhida para Pessoas em Situação de Rua; Iniciativa g)  Implantar Centros de Acolhida e
Centros de Acolhida Especiais; </t>
  </si>
  <si>
    <t xml:space="preserve">Implantação de 4 Núcleos de Convivência para Adultos em Situação de Rua </t>
  </si>
  <si>
    <t>100 vagas por serviço</t>
  </si>
  <si>
    <t>Programa de Metas: Implantação de  Núcleos de Convivência para Adultos em Situação de Rua para atingmento da Meta 16 do Programa de Metas; Iniciativa f)  Implantar Núcleos de Convivência para adultos em situação de rua
nas Subprefeituras desprovidas deste
serviço e com maior concentração de
população não acolhida</t>
  </si>
  <si>
    <t>Implantação de 4 SEAS Adulto 24h</t>
  </si>
  <si>
    <t>Implantação de SEAS Adulto 24h .</t>
  </si>
  <si>
    <t xml:space="preserve">Alta </t>
  </si>
  <si>
    <t>Reordenamento da Tipologia Centro de Acolhida - Sé (reordenamento de 4 serviços)</t>
  </si>
  <si>
    <t xml:space="preserve">Programa de Metas: Reordenamento dos serviços com mais de 200 vagas respeitando o perfil dos usuários; Reordenamento dos CAS masculinos: Lapa (216 vagas), Portal do Futuro (222 vagas), Barra Funda II (400 vagas) e Guaianases (220 vagas) - Todos passarão a ter 200 vagas. Resultante do reordenamento,  de 1 CAs Masculinos com 200 vagas cada um. </t>
  </si>
  <si>
    <t>Caderno das Normas Técnicas frente POP RUA</t>
  </si>
  <si>
    <t>ACS</t>
  </si>
  <si>
    <t>Após a revisão da Portaria 46/SMADS/2010, foi elaborada, em conjunto com os profissionais dos Serviços, as Normas Técnicas, de específicos para pessoas em situação de Rua, qualificando sua operacionalização.</t>
  </si>
  <si>
    <t>Seminário - POP Rua</t>
  </si>
  <si>
    <t>Divulgação dos trabalhos da rede de atendimento para POP Rua, contando com a participação dos usuários, Gestores de Parcerias e Área Técnica POP Rua da Coordenação da Proteção Social Especial.</t>
  </si>
  <si>
    <t>Impacto Portaria 46 - Pop Rua</t>
  </si>
  <si>
    <t>Aluguel para implantação de serviço -24/25</t>
  </si>
  <si>
    <t>35640000,00</t>
  </si>
  <si>
    <t>Implantar 15 unidades Estatais (sendo 10 CREAS e 5 Centros POP</t>
  </si>
  <si>
    <t xml:space="preserve">Tendo em vista os parâmetros de funcionamento do SUAS, a abrangência territorial e populacional para referenciamento de CREAS/Centro POP, o Censo da População em Situação de Rua, faz-se necessário abertura de unidades em regiões cuja unidade estatal CREAS/Centro POP  atual abranja populução acima de 400 mil habitantes e/ou que o Censo POP RUA aponte concentraçãode risco social nas ruas e onde o mapa da violência aponte maiores índices no município. </t>
  </si>
  <si>
    <t>xx</t>
  </si>
  <si>
    <t>Implantar 15 serviços NPJ (sendo 10 para CREAS e 5  para Centros POP)</t>
  </si>
  <si>
    <t>Diante da proposta de ampliação da rede direta, faz-se necessário a implantação do serviço que executa atendimento e acompanhamento das famílias e usuários referenciados à unidade estatal CREAS ou Centro POP</t>
  </si>
  <si>
    <t>93.10.08.244.3023.6242.3.3.50.39.00.00.1.500.9001.0</t>
  </si>
  <si>
    <t>MANUTENÇÃO E OPERAÇÃO DE EQUIPAMENTOS DE PROTEÇÃO JURÍDICO SOCIAL</t>
  </si>
  <si>
    <t>Adequação da tipologia NPJ  (a ser realizado ainda em 2024)</t>
  </si>
  <si>
    <t>Considerando a  alteração da portaria que tipifica o serviço e a demanda reprimida no acompanhamento das famílias e indivíduos em situção de risco social e pessoal, apreende-se a necessidade de adequação das parcerias vigentes quanto à capacidade.</t>
  </si>
  <si>
    <t>Confecção/Impressão Caderno CREAS e Centro POP</t>
  </si>
  <si>
    <t>Tendo em vista a revisão do Caderno CREAS e a elaboração do Caderno Centro POP, avalia-se importante a impressão para subsidiar o trabalho executado nas unidades estatais.</t>
  </si>
  <si>
    <t>Manutenção da Rede Parceira - Equipamentos de Proteção Social Básica às Famílias - SASF</t>
  </si>
  <si>
    <t>Viabilizar a operação dos equipamentos de proteção básica às famílias</t>
  </si>
  <si>
    <t>Manutenção da Rede Parceira -  Equipamentos Intergeracionais de Convivência e Fortalecimento de Vínculos - CCINTERs e CEDESPs</t>
  </si>
  <si>
    <t>Viabilizar a operação dos equipamentos de convivência e fortalecimento de vínculos</t>
  </si>
  <si>
    <t>Manutenção da Rede Parceira - Manutenção e Operação de Equipamentos de Proteção Jurídico Social</t>
  </si>
  <si>
    <t>Manutenção dos NPJs</t>
  </si>
  <si>
    <t>Manutenção da Rede Parceira  - População em Situação de Rua - Centros de Acolhida, Bagageiro, SEAS, Hospedagem</t>
  </si>
  <si>
    <t>Manter Parcerias para viabilizar equipamentos de acolhimento á população em situação de rua</t>
  </si>
  <si>
    <t>sim</t>
  </si>
  <si>
    <t>Manutenção da Rede Parceira  - Manutenção e Operação de Equipamentos Públicos Voltados ao Atendimento de Mulheres - Centros de Acolhida para Mulher em Situação de Violência, Centros de Defesa</t>
  </si>
  <si>
    <t>Manter parcerias para operação dos equipamentos voltados ao atendimento de mulheres</t>
  </si>
  <si>
    <t>93.10.08.422.3013.6178.3.3.50.39.00.00.1.500.9001.0</t>
  </si>
  <si>
    <t>Manutenção e Operação de Equipamentos Públicos Voltados ao Atendimento de Mulheres</t>
  </si>
  <si>
    <t>Manutenção de Parcerias Para o Programa Reencontro - Vilas Reencontro</t>
  </si>
  <si>
    <t>verificar U.O  - alocar na 24.10?</t>
  </si>
  <si>
    <t>Manter parcerias para a continuidade do Programa Reencontro</t>
  </si>
  <si>
    <t>24.10.08.244.3023.6249.3350.3900.00.1.500.9001.0</t>
  </si>
  <si>
    <t xml:space="preserve">Programa Reencontro - criar </t>
  </si>
  <si>
    <t>Manutenção dos NCIs - Núcleo de Convivência de Idosos</t>
  </si>
  <si>
    <t>Manter parcerias para operação dos NCIs - Proteção Básica Idosos</t>
  </si>
  <si>
    <t>Manutenção dos equipamentos de proteção social especial voltados para Idosos  - CDIs e ILPIs</t>
  </si>
  <si>
    <t>Manter parcerias para operação dos CDIs e ILPIs - Proteção Especial Idosos</t>
  </si>
  <si>
    <t>Manutenção dos equipamentos de proteção social média e especial voltados ao atendimento de pessoas com deficiência  - RIs, NAISPD</t>
  </si>
  <si>
    <t xml:space="preserve">Manter parcerias para a operação dos NAISPD e RIs </t>
  </si>
  <si>
    <t>Manutenção dos CCAs e Circo Social</t>
  </si>
  <si>
    <t>Manter parcerias para operação dos CCAs e Circo Social  - atendimento crianças e adolescentes</t>
  </si>
  <si>
    <t>93.10.08.243.3023.2059.3350.39.00.00.1.500.9001.0</t>
  </si>
  <si>
    <t>Manutenção e Operação de Equipamentos de Convivência e Fortalecimento de Vínculos para Crianças e Adolescentes</t>
  </si>
  <si>
    <t>MANUTENÇÃO CONTRATO SOFTWARE DE PRESTAÇÃO DE CONTAS</t>
  </si>
  <si>
    <t>Manutenção dos SAICAs, Repúblicas para Jovens, MSE, SPSCAVV, Família Acolhedora, Casa Lar</t>
  </si>
  <si>
    <t>Manter parcerias para operação dos equipamentos da proteção social especial voltados ao atendimento de crianças, jovens e adolescentes</t>
  </si>
  <si>
    <t>Contratação de Pessoal</t>
  </si>
  <si>
    <t>6024.2023/0001507-7</t>
  </si>
  <si>
    <t>Pessoal-Expansão</t>
  </si>
  <si>
    <t>Nomeações de Analista Assistencia Desenvolvimento Social - Acordo Processo MP Sindsep Concurso 2015</t>
  </si>
  <si>
    <t>SUPRARREGIONAL</t>
  </si>
  <si>
    <t>Atualização e qualificação do parque de equipamentos de tecnologia - kit de computadores</t>
  </si>
  <si>
    <t>Aquisição de novos equipamentos para atualização do parque de computadores obsoletos de SMADS, uma vez que todos equipamentos já estão em uso com mais de 5 anos.</t>
  </si>
  <si>
    <t>PDSTIC</t>
  </si>
  <si>
    <t>Expansão do parque de equipamentos de tecnologia - kit de computadores</t>
  </si>
  <si>
    <t>Aquisição de novos equipamentos para atender necessidade de ampliação de equipamentos nas unidades estatais de SMADS e GSUAS/SUSAM, conforme apontado pelo setor em e-mail para CTIC. Essa demanda deve caminhar de acordo com as metas de ampliação das unidades apontadas por GSUAS.</t>
  </si>
  <si>
    <t>Atualização e qualificação do parque de equipamentos de tecnologia - monitores</t>
  </si>
  <si>
    <t>Aquisição de novos equipamentos para substituição de equipamentos com defeito e eventual expansão de monitores de equipamentos já em uso.</t>
  </si>
  <si>
    <t>Aquisição de materiais pra CTIC</t>
  </si>
  <si>
    <t>351 unidades de diversos itens</t>
  </si>
  <si>
    <t>Aquisição de materiais, ferramentas e suprimentos para utilização da equipe de CTIC em demandas de suporte e atendimento.</t>
  </si>
  <si>
    <t>24.10.08.126.3011.2818.3390.3000.00.1.500.9001.0</t>
  </si>
  <si>
    <t>Aquisição de HDs, placas de rede, cabos e periféricos</t>
  </si>
  <si>
    <t>405 unidades de diversos itens</t>
  </si>
  <si>
    <t>6024.2022/0006042-9</t>
  </si>
  <si>
    <t>Contratos - Manutenção</t>
  </si>
  <si>
    <t>Aquisição de HDs, placas de redes, cabos, caixas de som e demais peças para manutenção de equipamentos.</t>
  </si>
  <si>
    <t>93.10.08.126.3011.2818.3390.3000.00.1.500.9001.0</t>
  </si>
  <si>
    <t>Aquisição de caixas de cabo de rede, patch cords e conectores</t>
  </si>
  <si>
    <t>2100 unidades de diversos itens</t>
  </si>
  <si>
    <t>6024.2022/0006041-0</t>
  </si>
  <si>
    <t>Aquisição de caixas de cabo de rede, patch cords e conectores para manutenção de infraestrutura de rede.</t>
  </si>
  <si>
    <t>Aquisição de fontes de computadores</t>
  </si>
  <si>
    <t>Aquisição de fontes de alimentação de energia para manutenção de computadores atuais de SMADS.</t>
  </si>
  <si>
    <t>Aquisição de Memória RAM</t>
  </si>
  <si>
    <t>Aquisição de memória RAM para manutenção de computadores atuais de SMADS.</t>
  </si>
  <si>
    <t>Aquisição de Switches</t>
  </si>
  <si>
    <t>Aquisição de equipamentos para renovação do parte tecnológico, melhoria de comunicação, instalação de novas unidades e estoque de equipamento essencial para manutenção.</t>
  </si>
  <si>
    <t>Aquisição de Switches 48 portas</t>
  </si>
  <si>
    <t>Aquisição de switches para ampliação ou reposição apenas para o gabinete de SMADS.</t>
  </si>
  <si>
    <t>Aquisição de fontes para monitor Phillips</t>
  </si>
  <si>
    <t>Aquisição de fonte de energia para monitores Phillips atualmente utilizados em SMADS.</t>
  </si>
  <si>
    <t>Aquisição de Teclados e Mouses e Mousepads</t>
  </si>
  <si>
    <t>250 mouses e 250 teclados</t>
  </si>
  <si>
    <t xml:space="preserve">Aquisição de periféricos consumiveis essenciais para operação de equipamentos. </t>
  </si>
  <si>
    <t>Aquisição de aparelhos telefônicos</t>
  </si>
  <si>
    <t>Aquisição de aparelhos telefônicos para estoque de reposição conforme demanda.</t>
  </si>
  <si>
    <t>Aquisição de estabilizadores</t>
  </si>
  <si>
    <t>Aquisição de equipamentos para reposição e instalação conforme demanda.</t>
  </si>
  <si>
    <t>Aquisição de scanner de mesa</t>
  </si>
  <si>
    <t>Aquisição de scanners de mesa para todas unidades (sendo 2 para cada SAS, CRAS,  CREAS e Centros Pop, 16 para gabinete, 2 para almoxarifado, 2 para ESPASO e 1 para CPAS).</t>
  </si>
  <si>
    <t>Aquisição do Programa Adobe</t>
  </si>
  <si>
    <t>Verificar sobreposição com ACS</t>
  </si>
  <si>
    <t>5 licenças</t>
  </si>
  <si>
    <t>6024.2023/0003985-5</t>
  </si>
  <si>
    <t>Contrato de licença de uso e suporte de software Adobe Creative Cloud para utilização de ACS. O levantamento de preços foi baseado no valor atual do produto, que por sua vez tem como base o dolar, portanto esse valor não reflete com exatidão o valor real praticado no exercício de 2025.</t>
  </si>
  <si>
    <t>Aquisição do Programa AutoCAD</t>
  </si>
  <si>
    <t>6024.2023/0010165-8</t>
  </si>
  <si>
    <t>Contrato de licença de uso e suporte de software AutoCAD para utilização de CEM. O levantamento de preços foi baseado no valor atual do produto, que por sua vez tem como base o dolar, portanto esse valor não reflete com exatidão o valor real praticado no exercício de 2025.</t>
  </si>
  <si>
    <t>Aquisição de ferramentas de CTIC</t>
  </si>
  <si>
    <t>25 unidades de ferramentas</t>
  </si>
  <si>
    <t>Aquisição de testadores e kits de ferramentas de manutenção e rede para equipe técnica de CTIC.</t>
  </si>
  <si>
    <t>Aquisição de HDs externos</t>
  </si>
  <si>
    <t>25 unidades</t>
  </si>
  <si>
    <t>Aquisição de HDs externos para suporte de CTIC, ampliação e reposição de periféricos em servidores de dados.</t>
  </si>
  <si>
    <t>Aquisição de webcam e headset</t>
  </si>
  <si>
    <t>150 webcams e 150 headsets</t>
  </si>
  <si>
    <t>Aquisição de webcam e headset para substituição de periféricos utilizados para reuniões online.</t>
  </si>
  <si>
    <t>Aquisição de projetores multimidia</t>
  </si>
  <si>
    <t>132 projetores</t>
  </si>
  <si>
    <t>Aquisição de projetores multimidias para todas unidades (32 SAS, 55 CRAS, 32 CREAS, 6 Centros Pop, 3 para gabinete, 3 para ESPASO e 1 para CPAS)</t>
  </si>
  <si>
    <t>Aquisição de telas para projetores</t>
  </si>
  <si>
    <t>132 telas</t>
  </si>
  <si>
    <t>Aquisição de telas de projetores para todas unidades (32 SAS, 55 CRAS, 32 CREAS, 6 Centros Pop, 3 para gabinete, 3 para ESPASO e 1 para CPAS).</t>
  </si>
  <si>
    <t>Chips de dados - SIM CARD com acesso 4G - INTERNET 20GB,
sem aparelho</t>
  </si>
  <si>
    <t>400 chips</t>
  </si>
  <si>
    <t>Contrato de chips de dados para utilização de internet e acesso aos sistemas via tablets do processo 6024.2022/0009325-4.</t>
  </si>
  <si>
    <t>93.10.08.126.3011.2818.33904000.00.1.500.9001.0</t>
  </si>
  <si>
    <t>Contrato LPM - Manutenção de redes e infraestrutura</t>
  </si>
  <si>
    <t>Contrato nas 2 dotações</t>
  </si>
  <si>
    <t>6024.2023/0001674-0</t>
  </si>
  <si>
    <t>Contratação de Serviço de Infraestrutura para Rede Logica e Telefonia para instalação, manutenção e requalificação da infraestrutura de comunicação de redes. O indice de reajuste foi colocado em 4%.</t>
  </si>
  <si>
    <t>Contrato PRODAM - Serviços de TIC e Datacenter</t>
  </si>
  <si>
    <t>6024.2023/0006916-9</t>
  </si>
  <si>
    <t>Contratação para serviço de datacenter e TIC, desenvolvimento, serviços de rede e sistemas PRODAM. O indice de reajuste foi colocado em 4%.</t>
  </si>
  <si>
    <t>Contrato PRODAM -  Serviço de comunicação, links de internet e gerenciamento de rede wireless</t>
  </si>
  <si>
    <t>103 links de internet SD WAN e 300 pontos de antena wifi</t>
  </si>
  <si>
    <t>Contratação de links de internet e serviço de rede sem fio com upgrade para requalificação e modernização de acesso a internet para toda rede direta de SMADS, considerando o porte de cada unidade e possíveis novas instalações. O indice de reajuste foi colocado em 4%.</t>
  </si>
  <si>
    <t>Contrato PRODAM -  Serviço de comunicação, links de internet, infraestrutura e gerenciamento de rede wireless para Vila Reencontro</t>
  </si>
  <si>
    <t>13 links de internet SD WAN, 107 pontos de antena wifi e serviço de infra para 13 vilas</t>
  </si>
  <si>
    <t>Contratação de links de internet, instalação de infraestrutura e serviço de rede sem fio para o projeto das Vilas Reencontro, considerando o porte de cada unidade e possíveis novas instalações. O índice de reajuste foi colocado em 4%.</t>
  </si>
  <si>
    <t>Contrato PRODAM - Acesso à rede corporativa PMSP, disponibilização de internet e rede sem fio</t>
  </si>
  <si>
    <t>6024.2022/0006127-1</t>
  </si>
  <si>
    <t>Acesso e integração da rede PMSP de todas as unidades de SMADS, bem como o uso da Banda Larga, Gerenciamento dos Links de internet e novas instalações de internet e serviço de WiFi integrado ao único ambiente da rede PMSP, com gerenciamento e disponibilização de acesso, permitindo manter a conectividade em dispositivos móveis em qualquer unidade de SMADS. O indice de reajuste foi colocado em 4%.</t>
  </si>
  <si>
    <t>Contrato - Prestação de serviços de impressão departamental</t>
  </si>
  <si>
    <t>Serviço de impressão departamental com impressoras multifuncionais, incluindo a locação dos equipamentos, manutenção e suprimentos, fornecido para todas as unidades de SMADS, sendo uma das ferramentas necessárias para o atendimento ao munícipe. O indice de reajuste foi colocado em 4%.</t>
  </si>
  <si>
    <t>Contrato Método - Prestação de serviços de locação de PABX de 101 a 300 ramais</t>
  </si>
  <si>
    <t>6024.2020/0000668-4</t>
  </si>
  <si>
    <t>Serviço de comunicação de voz com troca automática de ramais PABX de grande porte, atendendo o Gabinete de SMADS, permitindo a continuidade dos chamados telefônicos, atendimentos, otimização de chamadas com captura e transferência, tráfego de voz e disponibilidade de comunicação tanto interna quanto externa. O indice de reajuste foi colocado em 4%.</t>
  </si>
  <si>
    <t>Contrato R&amp;A Telecom - Prestação de serviços de locação de PABX de 0 a 50 ramais</t>
  </si>
  <si>
    <t>Possui 2 dotações</t>
  </si>
  <si>
    <t>6024.2020/0000660-9</t>
  </si>
  <si>
    <t>Serviço de comunicação de voz com troca automática de ramais PABX de médio porte, atendendo as 32 SAS e demais localidades de SMADS, permitindo a continuidade dos chamados telefônicos, atendimentos, otimização de chamadas com captura e transferência, tráfego de voz e disponibilidade de comunicação tanto interna quanto externa. O indice de reajuste foi colocado em 4%.</t>
  </si>
  <si>
    <t>Contrato Claro - Prestação de serviço telefônico fixo comutado - STFC</t>
  </si>
  <si>
    <t>6024.2019/0003385-0</t>
  </si>
  <si>
    <t>Serviço de voz e disponibilização de “E1” referente a uma linha tronco que disponibiliza um grupo de até 30 linhas sequenciais para serem instaladas no PABX. O indice de reajuste foi colocado em 4%.</t>
  </si>
  <si>
    <t>Contrato TIM - Prestação de serviço de telefônia móvel</t>
  </si>
  <si>
    <t>215 linhas e 5 modens</t>
  </si>
  <si>
    <t>6024.2021/0006220-9</t>
  </si>
  <si>
    <t>Serviço de telefonia móvel e dados com aparelhos em comodato no período de 30 meses contados a partir de 01/2022.
É necessário para manter a comunicação entre as coordenações e supervisões mesmo atuando fora de suas unidades, seja em abordagem ou atendimentos emergenciais, afim de conseguir um atendimento mais adequado aos munícipes. O indice de reajuste foi colocado em 4%.</t>
  </si>
  <si>
    <t>Contrato FND Telecom - Prestação de serviço de locação de notebooks</t>
  </si>
  <si>
    <t>6024.2020/0010638-7</t>
  </si>
  <si>
    <t>Locação de notebooks com suporte e garantia para utilização no gabinete de SMADS em demandas móveis. O indice de reajuste foi colocado em 4%.</t>
  </si>
  <si>
    <t>Abertura de 10 CRAS - Demandas CPSB</t>
  </si>
  <si>
    <t>Abertura de 10 novos CRAS, conforme apontado por CPSB em e-mail para CTIC. O valor estimado inclui a aquisição de kits de computadores, projetores, telas de projeção, aparelhos telefônicos, switches, estabilizadores, webcam, headset, também inclui estimativa para contratação de serviço da rede lógica, contrato de internet, wifi, impressão departamental, celular institucional, contas de acesso a rede e e-mail PRODAM. Essa demanda deve ocorrer de acordo com o avanço da meta de CPSB.</t>
  </si>
  <si>
    <t>Abertura de 10 CREAS - Demandas CPSE</t>
  </si>
  <si>
    <t>Abertura de 10 novos CREAS, conforme apontado por CPSE em e-mail para CTIC. O valor estimado inclui a aquisição de kits de computadores, projetores, telas de projeção, aparelhos telefônicos, switches, estabilizadores, webcam, headset, também inclui estimativa para contratação de serviço da rede lógica, contrato de internet, wifi, impressão departamental, celular institucional, contas de acesso a rede e e-mail PRODAM. Essa demanda deve ocorrer de acordo com o avanço da meta de CPSE.</t>
  </si>
  <si>
    <t>Abertura de 05 CENTRO POP - Demandas CPSE</t>
  </si>
  <si>
    <t>Abertura de 05 novos CENTRO POP, conforme apontado por CPSE em e-mail para CTIC. O valor estimado inclui a aquisição de kits de computadores, projetores, telas de projeção, aparelhos telefônicos, switches, estabilizadores, webcam, headset, também inclui estimativa para contratação de serviço da rede lógica, contrato de internet, wifi, impressão departamental, celular institucional, contas de acesso a rede e e-mail PRODAM. Essa demanda deve ocorrer de acordo com o avanço da meta de CPSE.</t>
  </si>
  <si>
    <t>Help Desk e Suporte de Informática</t>
  </si>
  <si>
    <t>Serviços Técnicos Especializados para execução continuada de atividades de suporte técnico em tecnologia da informação e
comunicações, Nível I, Nível II e III, assim, fornecer agilidade no suporte aos usuário bem como nos equipamentos e sistemas. Os serviços ofertados pela área de TI são considerados essenciais para a execução das atividades institucionais, de tal forma que sua indisponibilidade ou descontinuidade produz impacto direto no desempenho e imagem do órgão. Dado a escassez de profissionais especializados e dedicados à área de Tecnologia da Informação e Comunicação da Prefeitura do Município de São Paulo e a necessidade de um atendimento rápido, com qualidade, eficiência e eficácia aos usuários de informática refletirá na elevação do nível de satisfação dos clientes internos e externos.</t>
  </si>
  <si>
    <t>Adequação e manutenção das atividades relacionadas a limpeza e asseio.</t>
  </si>
  <si>
    <t>Possui 3 dotações</t>
  </si>
  <si>
    <t>6024.2020/0005427-1  6024.2020/0005426-3</t>
  </si>
  <si>
    <t>contratação de serviço essencial,  visando condições adequadas de salubridade e higiene nas Unidades de Administração Direta da Pasta, de limpeza, asseio e conservação predial, incluindo além das áreas internas, áreas externas (pátios, estacionamento e arruamento), área verde (coleta de detritos), vidros (fase interna e externa), com fornecimento de mão de obra especializada, de saneantes e domissanitários, utensílios, máquinas apropriadas ao objeto e equipamentos de limpeza, incluindo a coleta de resíduo interno e externo do prédio e demais atividades correlatas </t>
  </si>
  <si>
    <t>CAF-SSG</t>
  </si>
  <si>
    <t>2/07/2020 e 12/06/2021</t>
  </si>
  <si>
    <t>93.10.08.244.3023.4399.33903900.00.1.500.9001.0</t>
  </si>
  <si>
    <t>Processo sei em andamento</t>
  </si>
  <si>
    <t>Contratos-Expansão</t>
  </si>
  <si>
    <t>Ampliação e adequação do serviço de limpeza</t>
  </si>
  <si>
    <t>Adequação e manutenção das atividades relacionadas a vigilância Patrimonial</t>
  </si>
  <si>
    <t>6024.2022/0009395-5 6024.2022/0009399-8 6024.2022/0009393-9</t>
  </si>
  <si>
    <t> garantir a integridade física de seus servidores, colaboradores e visitantes, como também dos bens patrimoniais, materiais e documentos, junto às Unidades da SMADS em todo o território do Município de São Paulo, cuja ausência poderá comprometer a continuidade de suas atividades, inviabilizando, assim, o bom funcionamento das unidades envolvidas, em razão da inexistência de pessoal especializado no quadro de pessoal desta Secretaria, obedecendo aos parâmetros estabelecidos na legislação vigente sobre o presente assunto.</t>
  </si>
  <si>
    <t>24.10.08.122.3024.2100.3.390.3700.0</t>
  </si>
  <si>
    <t>93.10.08.244.3023.4399.3390.3700.00.1.500.9001.0</t>
  </si>
  <si>
    <t>Dedetização das unidades de SMADS</t>
  </si>
  <si>
    <t>6024.2021/0006889-4</t>
  </si>
  <si>
    <t>serviços  de uma empresa especializada com objetivo de executar serviços de desinsetização e desratização, buscando manter os ambientes de trabalho em estado de salubridade para segurança dos servidores públicos lotados na SMADS, dos funcionários de empresas contratadas para prestação de serviços, bem como também dos munícipes que buscam pelos serviços oferecidos pela instituição nos prédios vinculados as suas atividades (Supervisão de Assistência Social – SAS, Centro de Referência de Assistência Social – CRAS, Centro de Referência Especializado de Assistência Social – CREAS, entre outros).</t>
  </si>
  <si>
    <t>CAF-CSCL</t>
  </si>
  <si>
    <t>24.10.08.122.3024.2100.3390.3900.00</t>
  </si>
  <si>
    <t>Assinatura anual do banco de preços</t>
  </si>
  <si>
    <t>6024.2022/0001802-3</t>
  </si>
  <si>
    <t>Com o objetivo de atender o dispositivo no Decreto 56.144 de 1 de junho de 2015 e Decreto 56.818 de 17 de fevereiro de 2016 da Lei nº 17.273 de 14 de janeiro de 2020, tendo em vista que se trata de ferramenta de pesquisas, apoio de elaboração de especificação técnica, subsídios de elaboração de termo de referência, consolidações e comparação de preços praticados pela administração pública, Banco de Preços, sistema inteligente de pesquisas de preços, baseado em resultados de licitações adjudicadas e homologadas, de forma a aprimorar o processo interno da Supervisão de Suprimentos da Pasta em atendimento ao que determina a legislação em vigor.</t>
  </si>
  <si>
    <t>CAF-CSCL-LIC-COMPRAS</t>
  </si>
  <si>
    <t>Locação de Veículos tipo D-1, mínimo 7 lugares, para atendimento das demandas de SAS/CRAS/CREAS, Gabinete</t>
  </si>
  <si>
    <t>CPSB-CPSE</t>
  </si>
  <si>
    <t>6024.2024/0004716-7</t>
  </si>
  <si>
    <t>Ampliação e manutenção da frota para que o atendimento das demandas do território e do gabinete sejam atendidas.</t>
  </si>
  <si>
    <t>Locação de Veículos tipo D-1, mínimo 7 lugares, para atendimento das demandas de SAS/CRAS/CREAS, Gabinete. Contratação para 2025 tendo em vista que o atual contrato é emergencial</t>
  </si>
  <si>
    <t>Há processo licitatório em andamento</t>
  </si>
  <si>
    <t>Contratação de empresa especializada na prestação de serviços de locação de 15 vagas de estacionamento destinadas aos veículos utilizados pela Secretaria Municipal de Assistência e Desenvolvimento Social (SMADS)</t>
  </si>
  <si>
    <t>6024.2021/0010217-0</t>
  </si>
  <si>
    <t>Estacionamento para visitantes para atendimento de demanda do Gabinete</t>
  </si>
  <si>
    <t>Locação dos andares 35°. 36° e 37° - SMADS SEDE</t>
  </si>
  <si>
    <t>6024.2020/0006838-8</t>
  </si>
  <si>
    <t>Locação andares SMADS</t>
  </si>
  <si>
    <t>Aquisição de Açucar</t>
  </si>
  <si>
    <t>6024.2023/0008420-6</t>
  </si>
  <si>
    <t>Fornecimento de açucar para demanda dos locais de atendimento</t>
  </si>
  <si>
    <t>93.10.08.244.3023.4399.3390.3000.00.1.500.9001.0</t>
  </si>
  <si>
    <t>VALOR DE 08/2023 A 08/2024</t>
  </si>
  <si>
    <t>Aquisição café</t>
  </si>
  <si>
    <t>6024.2023/0008541-5</t>
  </si>
  <si>
    <t>Fornecimento de cafépara demanda dos locais de atendimento</t>
  </si>
  <si>
    <t>BELICHE EM AÇO TUBULAR</t>
  </si>
  <si>
    <t>6024.2023/0010217-4</t>
  </si>
  <si>
    <t>93.10.08.244.3023.4308.44905200.00.1.500.9001.1</t>
  </si>
  <si>
    <t>6024.2023/0010215-8</t>
  </si>
  <si>
    <t>CESTA BÁSICA</t>
  </si>
  <si>
    <t>6024.2023/0013663-0</t>
  </si>
  <si>
    <t>MANTA TÉRMICA</t>
  </si>
  <si>
    <t>6024.2024/0005552-6</t>
  </si>
  <si>
    <t>LENÇOL DESCARTÁVEL</t>
  </si>
  <si>
    <t>6024.2024/0001340-8</t>
  </si>
  <si>
    <t>6024.2024/0002971-1</t>
  </si>
  <si>
    <t>CAMINHÃO</t>
  </si>
  <si>
    <t>6024.2016/0000002-6</t>
  </si>
  <si>
    <t>CAMINHÃO - Caminhões para atendimento de demanda dos atendendimento do Almoxarifado</t>
  </si>
  <si>
    <t>CAMAS DE CAMPANHA</t>
  </si>
  <si>
    <t>6024.2024/0001346-7</t>
  </si>
  <si>
    <t>CAMA SOLTEIRO AÇO
CAMA DE CASAL AÇO
CAMA SOLTEIRO IDOSO
BERÇO EM AÇO</t>
  </si>
  <si>
    <t>6024.2024/0001546-0</t>
  </si>
  <si>
    <t>MANUTENÇÃO PREDIAL VILA REENCONTRO</t>
  </si>
  <si>
    <t>6024.2023/0005302-5</t>
  </si>
  <si>
    <t>93.10.08.244.3023.4399.4490.3900.00.1.500.9001.0</t>
  </si>
  <si>
    <t>não tinha essa dotação na planilha de SF, acrescentei</t>
  </si>
  <si>
    <t>6024.2023/0008698-5</t>
  </si>
  <si>
    <t>6024.2022/0011719-6</t>
  </si>
  <si>
    <t>93.10.08.244.3023.4308.44903900.00.1.500.9001.0</t>
  </si>
  <si>
    <t>CORREIOS</t>
  </si>
  <si>
    <t>Estão em 3 dotações (24.10,93.10 e Comas)</t>
  </si>
  <si>
    <t>6024.2021/0001021-7</t>
  </si>
  <si>
    <t>ATENDIMENTO DAS DEMANDAS DE ENVIO DE CARTAS DO GABINETE</t>
  </si>
  <si>
    <t>MOTOFRETE</t>
  </si>
  <si>
    <t>6024.2020/0002035-0</t>
  </si>
  <si>
    <t>ATENDIMENTO DA DEMANDA DE ENVIO DE DOCUMENTOS DA SMADS</t>
  </si>
  <si>
    <t>Possui 2 dotações - Acrescentei na planilha de SF da 93, não tinha</t>
  </si>
  <si>
    <t>LAVANDERIA</t>
  </si>
  <si>
    <t>6024.2022/0001750-7</t>
  </si>
  <si>
    <t>LAVANDERIA PARA ATENDER AS NECESSIDADES DA REDE HOTELEIRA QUE NÃO POSSUI LAVANDERIA</t>
  </si>
  <si>
    <t xml:space="preserve">Infraestrutura para o conselho: Mesas, cadeiras, computadores, telefones, Notebook, projetor, monitor, TV, armários, microfones, fones de ouvido, cameras, moveis de recepção, 		COMAS	1			Manutenção 	Recurso destinado para o uso dos conselheiros nas reuniões presenciais da plenária. Ao total são 36 conselheiros e em média aproximadamente 30 convidados por reunião. 	COMAS	 R$                  1.500.000,00										</t>
  </si>
  <si>
    <t xml:space="preserve">Infraestrutura física do Conselho: Manutenção predial, instalação de Wi-Fi,  pintura, reforma, instalacoes eletricas e hidraulicas e de informatica, </t>
  </si>
  <si>
    <t>CEM</t>
  </si>
  <si>
    <t xml:space="preserve">Recurso destinado para o uso dos conselheiros nas reuniões presenciais da plenária. Ao total são 36 conselheiros e em média aproximadamente 30 convidados por reunião. </t>
  </si>
  <si>
    <t>93.10.08.244.3012.2803.3390.3900.00.1.500.9001.0</t>
  </si>
  <si>
    <t>MANUTENÇÃO E OPERAÇÃO DOS CONSELHOS E ESPAÇOS PARTICIPATIVOS MUNICIPAIS</t>
  </si>
  <si>
    <t>Aquisição de material permanente</t>
  </si>
  <si>
    <t xml:space="preserve">Manutenção </t>
  </si>
  <si>
    <t>Recurso destinado ao administrativo para digitalização de processos de inscrições e manutenções de organizações no COMAS que ainda são fisicos e precisam ser encartados no SEI.</t>
  </si>
  <si>
    <t>Recurso para uso dos conselheiros que não possuem acesso à internet e precisam utilizar o espaço do COMAS para participar das reuniões das comissões temáticas e das plenárias e para os conselheiros que participam da Comissão de Relações Interinstituicionais - CRI, porque necessitam analisar os processos de forma conjunta para garantir a transparência.</t>
  </si>
  <si>
    <t>CTIC - já inserido pela Vanessa Bizaco</t>
  </si>
  <si>
    <t>Recurso para uso administrativo, sendo 01 equipe técnica e 01 equipe administrativa</t>
  </si>
  <si>
    <t>Recurso para projetar documentos durante as reuniões e plenárias presenciais.</t>
  </si>
  <si>
    <t>Sistema de som e áudio para possibilitar a comunicação durante as reuniões e plenárias</t>
  </si>
  <si>
    <t>Recurso para inclusão de 06 pontos de telefonia para o COMAS</t>
  </si>
  <si>
    <r>
      <rPr>
        <sz val="11"/>
        <color rgb="FF000000"/>
        <rFont val="Calibri Light"/>
        <scheme val="major"/>
      </rPr>
      <t>93.10.08.244.3012.2803.3390.3900.</t>
    </r>
    <r>
      <rPr>
        <sz val="11"/>
        <color rgb="FFFF0000"/>
        <rFont val="Calibri Light"/>
        <scheme val="major"/>
      </rPr>
      <t>02.1.660.1081.0</t>
    </r>
  </si>
  <si>
    <t>Recurso para aquisição de 06 aparelhos telefônicos com ramal para o COMAS</t>
  </si>
  <si>
    <t>93.10.08.126.3011.2818.3390.3000.00.1.660.1472.0</t>
  </si>
  <si>
    <t>Recurso para aquisição de 15 câmeras para computador dos conselheiros e equipe técnica</t>
  </si>
  <si>
    <t>Recurso para aquisição de 20 fones de ouvido para computador dos conselheiros e equipe técnica</t>
  </si>
  <si>
    <t>Locação de imóvel</t>
  </si>
  <si>
    <t>Já está na planilha (2.400,00)</t>
  </si>
  <si>
    <t>Participação social</t>
  </si>
  <si>
    <t>Recurso para custeio da locação do imóvel sede do COMAS</t>
  </si>
  <si>
    <r>
      <rPr>
        <sz val="11"/>
        <color rgb="FF000000"/>
        <rFont val="Calibri Light"/>
      </rPr>
      <t>93.10.08.244.3012.2803.3390.39.00.</t>
    </r>
    <r>
      <rPr>
        <sz val="11"/>
        <color rgb="FFFF0000"/>
        <rFont val="Calibri Light"/>
      </rPr>
      <t>02.1.660.1081.0</t>
    </r>
  </si>
  <si>
    <t>Serviço postal</t>
  </si>
  <si>
    <t>93.10</t>
  </si>
  <si>
    <t>Recurso para custeio de serviço de postagem</t>
  </si>
  <si>
    <r>
      <rPr>
        <sz val="11"/>
        <color rgb="FF000000"/>
        <rFont val="Calibri Light"/>
        <scheme val="major"/>
      </rPr>
      <t>93.10.08.244.3012.2803.3390.39.00.</t>
    </r>
    <r>
      <rPr>
        <sz val="11"/>
        <color rgb="FFFF0000"/>
        <rFont val="Calibri Light"/>
        <scheme val="major"/>
      </rPr>
      <t>02.1.660.1081.0</t>
    </r>
  </si>
  <si>
    <t>Passagens aéreas, traslado, hospedagem e alimentação</t>
  </si>
  <si>
    <t>Verificar se é na 24.10 ou 93.10</t>
  </si>
  <si>
    <t>Recurso para contratação de diárias sendo 15 viagens por ano prevista para 06 representações a serem utilizadas para reuniões com outros conselhos ou ministério.</t>
  </si>
  <si>
    <t>Recurso para pagamento de concessionárias (telefonia e energia elétrica)</t>
  </si>
  <si>
    <t>VT conselheiros usuários</t>
  </si>
  <si>
    <t>Recurso para concessão de benefício de vale transporte aos conselheiros representantes da sociedade civil , do seguimento usuários que não possuem acesso à internet e precisam utilizar o espaço do COMAS para participar das reuniões periódicas. (Valor unitário R$ 4,83) para 6 conselheiros.</t>
  </si>
  <si>
    <t>VR conselheiros usuários</t>
  </si>
  <si>
    <t>Recurso para concessão de benefício de vale refeição aos conselheiros representantes da sociedade civil , do seguimento usuários que não possuem acesso à internet e precisam utilizar o espaço do COMAS para participar das reuniões periódicas. (Valor unitário R$ 30,00) para 6 conselheiros.</t>
  </si>
  <si>
    <t xml:space="preserve">Contratação de empresa para prestação de serviços de captação, processamento, gravação e
distribuição de imagem, som e iluminação com utilização de equipamentos e serviços especializados que
permitam controlar câmeras de vídeo e entrada simultânea de múltiplas fontes e tipos de sinal, gerando
conteúdo para gravação e a transmissão das reuniões do COMAS </t>
  </si>
  <si>
    <t>Recurso para prestação de serviços de captação, processamento, gravação e
distribuição de imagem, som e iluminação com utilização de equipamentos e serviços especializados que
permitam controlar câmeras de vídeo e entrada simultânea de múltiplas fontes e tipos de sinal, gerando
conteúdo para gravação e a transmissão das reuniões do COMAS"</t>
  </si>
  <si>
    <t>Contratação de empresa para digitalização dos arquivos físicos</t>
  </si>
  <si>
    <t>Manutenção de atividade</t>
  </si>
  <si>
    <t>Despesas referente à alteração de andar da sede do conselho</t>
  </si>
  <si>
    <t>Despesas com material de escritório</t>
  </si>
  <si>
    <t>Aquisição de material de escritório (post it , grampos, grampeador, regua, canetas, tesoura, plasticos, etiquetas, grampo trilho, cola, borracha, extrator, furador)</t>
  </si>
  <si>
    <t>93.10.08.122.3024.4399.3390.3000.00.1.500.9001.0</t>
  </si>
  <si>
    <t>Diárias para participação das plenárias do CNAS, Congressos, reunioes e encontros Nacionais da politica de Assistencia Social</t>
  </si>
  <si>
    <t>Diárias para participação das plenárias do CNAS, Congressos, reunioes e encontros Nacionais da poliotica de Assistencia Social</t>
  </si>
  <si>
    <t>24.10.08.122.3024.2100.3390.1400.00.1.500.9001.0</t>
  </si>
  <si>
    <t>Capacitação Secretaria Executiva</t>
  </si>
  <si>
    <r>
      <rPr>
        <sz val="11"/>
        <color rgb="FF000000"/>
        <rFont val="Calibri Light"/>
        <scheme val="major"/>
      </rPr>
      <t>O COMAS realiza pesquisas e faz monitoramento de informações que necessitam de qualificação além da política de assistência social. Essas capacitaçõe</t>
    </r>
    <r>
      <rPr>
        <b/>
        <sz val="11"/>
        <color rgb="FF000000"/>
        <rFont val="Calibri Light"/>
        <scheme val="major"/>
      </rPr>
      <t>s não serão ofertadas pelas ESPASO</t>
    </r>
    <r>
      <rPr>
        <sz val="11"/>
        <color rgb="FF000000"/>
        <rFont val="Calibri Light"/>
        <scheme val="major"/>
      </rPr>
      <t>,  buscamos o aperfeiçoamento da equipe técnica</t>
    </r>
  </si>
  <si>
    <t>criar dotação  - COMAS</t>
  </si>
  <si>
    <t>Contrato de Limpeza</t>
  </si>
  <si>
    <t>Limpeza do espaço físico da sede do COMAS</t>
  </si>
  <si>
    <t>Seminários com temas afins da politica social</t>
  </si>
  <si>
    <t>Recurso para a participação social e controle social da política pública de assistencia social</t>
  </si>
  <si>
    <t>criar dotação - COMAS</t>
  </si>
  <si>
    <t>Conferencia Municipal de Assistência Social  - Presencial</t>
  </si>
  <si>
    <t>Conferencia Regional - 9.600 (32 regionais com 300 participantes cada) e Conferência Municipal - 1.200</t>
  </si>
  <si>
    <t>Recurso (conferência regional e conferência municipal) para locação do espaço, organização geral do evento, alimentação (café da manhã, almoço e lanche da tarde), degravação, recepção (EPI - máscara e alcool em gel - recursos humanos, pastas, impressão  e entrega crachás, anais, caderno do conferencista, realização do CONFERIR e certificados, avaliação), computadores, sistema de som, data show, canetas, bloco de notas, folhas de papel sulfite, filipetas de pergunta e resposta, tela de projeção, sistematização, traslado para o local do evento, material de limpeza, recurso humano para limpeza, agua, copo, papel higienico. A particopação social é uma garantia prevista na LOAS - Lei Orgânica da Assistencia Social (Lei Federal nº 8.742/1993), cabendo ao COMAS convocar as conferências municipais, conforme Lei Municipal nº 12.524/1997.</t>
  </si>
  <si>
    <t>Conferencia Estadual de Assistência Social  - Presencial</t>
  </si>
  <si>
    <t>Todos os eleitos</t>
  </si>
  <si>
    <t xml:space="preserve">Garantir transporte, traslado, alimentação e hospedagem para que os delegados eleitos na conferência municipal possam participar da conferência estadual. </t>
  </si>
  <si>
    <t>Conferencia Nacionalde Assistência Social  - Presencial</t>
  </si>
  <si>
    <t>Garantir transporte, traslado, alimentação e hospedagem para que os delegados eleitos na conferência estadual representando o município de São Paulo possam participar da conferência nacional.</t>
  </si>
  <si>
    <t>Registro de preços de serviços de obras e reparos  OBRAS - Nova Ata Ata de Registro de Preços de Serviços de Manutenção e Conservação em Próprios e Equipamentos Municipais</t>
  </si>
  <si>
    <t>30 milhões seriam com fonte do Banco Mundial</t>
  </si>
  <si>
    <t xml:space="preserve">  a  necessidade  de realização  dos  mais  diversos  tipos  de  intervenção  para  as  adequações  e  manutenções  nos imóveis utilizados para a prestação de serviços de atendimento.  Tendo em vista não haver neste momento Ata de Registro de Preços de Serviços de Manutenção e Conservação em Próprios e Equipamentos Municipais disponível na Prefeitura do Município de São Paulo, solicitamos abertura de processo licitatório para que possamos dar andamento às demandas impreteríveis desta Pasta. Nova Ata Ata de Registro de Preços de Serviços de Manutenção e Conservação em Próprios e Equipamentos Municipais</t>
  </si>
  <si>
    <t>Registro de preços de serviços de obras e reparos  OBRAS - Nova Ata Ata de Registro de Preços de Serviços de Manutenção e Conservação em Próprios e Equipamentos Municipais - Finaciamento Banco Mundial</t>
  </si>
  <si>
    <t>Adequações necessárias nos imóveis da Secretaria e da rede para o AVCB</t>
  </si>
  <si>
    <t>Não encontrei essa dotação na planilha de SF da 93, acrescntei</t>
  </si>
  <si>
    <t>Recurso para implantar as adequações necessárias para o AVCB</t>
  </si>
  <si>
    <t>93.10.08.244.3023.3399.4490.5100.00.1.500.9001.0</t>
  </si>
  <si>
    <t>AMPLIAÇÃO, REFORMA E REQUALIFICAÇÃO DE EQUIPAMENTOS DA ASSISTÊNCIA SOCIAL</t>
  </si>
  <si>
    <t xml:space="preserve">Manutenção de Cabines primária (Em processo de contratação) </t>
  </si>
  <si>
    <t>Serviços de manutenção preventiva e corretiva de cabines primárias, com fornecimento de peças</t>
  </si>
  <si>
    <t>Poda de árvores na SAS/CRAS/CREAS Sé</t>
  </si>
  <si>
    <t>Atendendo a termo de Autorização da Subprefeitura regional para supressão de espécies arbóreas em mau estado de conservação, espécies exóticas e invasoras, localizadas no interior do prédio.</t>
  </si>
  <si>
    <t>Contratação de empresa especializada a obtenção do Certificado de Licenciamento do Corpo de Bombeiros (CLCB) dos imóveis da rede direta da Secretaria Municipal de Assistência e Desenvolvimento Social (SMADS), desde a elaboração de laudos e projetos, até a aprovação pelos órgãos competentes, incluindo a execução dos serviços de adequações nos imóveis e a emissão dos Certificados</t>
  </si>
  <si>
    <t xml:space="preserve">A adequação do Sistema de Combate a incêndio visa, principalmente, a segurança dos munícipes e colaboradores da SMADS que utilizam as dependências das unidades de rede direta; atendendo todas as especificações da Lei Complementar nº 1.257, de 06 de janeiro de 2015 e da Instrução Técnica 42/2014 de 01 de julho de 2014 do Corpo de Bombeiros da Polícia Militar do Estado de São Paulo (CBPMESP). </t>
  </si>
  <si>
    <t>administração da Unidade</t>
  </si>
  <si>
    <t>Manutenção preventiva, preditiva e corretiva de elevadores da rede de SMADS (CONTRATO 01)</t>
  </si>
  <si>
    <t>16 elevadores</t>
  </si>
  <si>
    <t>Contrato de manutenção e troca de peças danificadas de elevadores de diversas marcas e modelos, localizados em prédios da rede socioassistencial de SMADS - 16 elevadores, previsão de aditamento de mais unidades</t>
  </si>
  <si>
    <t xml:space="preserve">Contratação dos serviços técnicos de aquisição de peças para substiutição de componentes danificados,  manutenção, recarga e teste hidrostático de todos os extintores e mangueiras do Almoxarifado e de todos os serviços diretos da Secretaria de Assistência e Desenvolvimento Social da Prefeitura de São Paulo (SMADS). </t>
  </si>
  <si>
    <t>A contratação se justifica em virtude da necessidade de manutenção periódica conforme recomenda as normas de segurança em combate contra incêndio e manutenção de extintores e mangueiras, para que haja uma boa conservação e funcionalidade dos extintores e mangueiras, assim como  a manutenção das condições originais de operação dos equipamentos existentes. Além da necessidade de manter a segurança de servidores, a integridade do Patrimônio Público e atender às exigências estabelecidas pelas Normas Técnicas vigentes, dentre elas a NR 23.</t>
  </si>
  <si>
    <t>Contrato em vigência de manutenção preventiva, preditiva e corretiva de elevadores da rede de SMADS (CONTRATO 02)</t>
  </si>
  <si>
    <t>8 elevadores</t>
  </si>
  <si>
    <t>Contrato de manutenção e troca de peças danificadas de elevadores de diversas marcas e modelos, localizados em prédios da rede socioassistencial de SMADS - 8 elevadores, previsão de aditamento de mais unidades</t>
  </si>
  <si>
    <t>Contratação de empresa especializada para prestação de serviço, mediante montagem, operação, manutenção e desmontagem de estação para disponibilização de higienização pessoal, incluindo estrutura, equipamentos, mão de obra comum e especilizada, bem como insumos para núcleo, situado na Rua Boticário, 32</t>
  </si>
  <si>
    <t>Contratação de empresa especializada em serviços contínuos de manutenção e conservação predial preditiva, preventiva, corretiva e emergencial das instalações das Unidades de SMADS (92 UNIDADES), com fornecimento de equipamentos e materiais.</t>
  </si>
  <si>
    <t>Compra de curso para elaboração de TR (PROCESSOS DE COMPRA E CONTRATAÇÃO)</t>
  </si>
  <si>
    <t>acrescentei dotação na planilha de sf da 93, não tinha</t>
  </si>
  <si>
    <t>COMPRAS DE EQUIPAMENTOS PARA AUXILIO EM VISTORIAS E AVALIAÇÕES (TRENAS, DRONE, ETC)</t>
  </si>
  <si>
    <t>Compra de equipamentos para uso comum pela equipe de CAF/CEM</t>
  </si>
  <si>
    <t>Contrato de manutenção corretiva e preventiva (EDIFICIO GRANDE SÃO PAULO) elevador, ar condicionado, rateio de água)</t>
  </si>
  <si>
    <t>Contratos de manutenção corretiva e preventiva da sede (EDIFICIO GRANDE SÃO PAULO)</t>
  </si>
  <si>
    <t>Itens de almoxarifado</t>
  </si>
  <si>
    <t>CAF - Almoxarifado</t>
  </si>
  <si>
    <t>Uso interno em atividades diárias</t>
  </si>
  <si>
    <t>Material gráfico</t>
  </si>
  <si>
    <t>Produção e impressão de materiais gráficos para atender a demanda dos serviços diretos e indiretos da rede socioassistencial, aos eventos e campanhas internas</t>
  </si>
  <si>
    <t>Material permanente para cobertura de inaugurações, eventos e produção de conteúdo</t>
  </si>
  <si>
    <t>Garantir e melhorar a qualidade da cobertura de ações realizadas pela secretaria e a produção de conteúdo para as redes da pasta.</t>
  </si>
  <si>
    <t>24.10.08.122.3024.2100.4490.5200.00.1.500.9001.0</t>
  </si>
  <si>
    <t>Evento AT - 18 de maio</t>
  </si>
  <si>
    <t>Eventos/SP Turis - Intraorçamentária não inseri pq suponho que esteja na planilha que foi para SMTUR</t>
  </si>
  <si>
    <t>Garantir o cumprimento do calendário de eventos da AT</t>
  </si>
  <si>
    <t>GAB</t>
  </si>
  <si>
    <t>93.10.08.244.3023.4308.33913900.00.1.500.9001.0</t>
  </si>
  <si>
    <t>SEAS  - Contrapartida Banco Mundial Ano 01</t>
  </si>
  <si>
    <t>criar dotação específica  - elemento de despesa - Projeto Qualifica SUAS. Verificar valor. Sobreposição com CPAS</t>
  </si>
  <si>
    <t>Garantir prestação de contas segregada das contrapartidas do Projeto Qualifica SUAS com o Banco Mundial - Expansão do SEAS</t>
  </si>
  <si>
    <t>dotação a ser criada - banco mundial (contrapartida)</t>
  </si>
  <si>
    <t>Operação dos Centros para Juventude  - Contrapartida Banco Mundial Ano 01</t>
  </si>
  <si>
    <t>criar dotação específica  - elemento de despesa - Projeto Qualifica SUAS. Verificar valor</t>
  </si>
  <si>
    <t>Garantir prestação de contas segregada das contrapartidas do Projeto Qualifica SUAS com o Banco Mundial - Expansão e Qualificação de serviços para Juventude (Operação CJ)</t>
  </si>
  <si>
    <t>Contrato Entrevistadores CadÚnico - Contrapartida Banco Mundial Ano 01</t>
  </si>
  <si>
    <t>Garantir prestação de contas segregada das contrapartidas do Projeto Qualifica SUAS com o Banco Mundial - Expansão e Qualificação das entrevistas sociais do CadÚnico</t>
  </si>
  <si>
    <t>Prestação de serviços de agenciamento de passagens aéreas internacionais, mediante disponibilização de sistema de gestão de viagens corporativas</t>
  </si>
  <si>
    <t>6024.2022/0001138-0</t>
  </si>
  <si>
    <t>Passagens aéreas internacionais para atendimento de demandas do Gabinete</t>
  </si>
  <si>
    <t>24.10.08.122.3024.2100.3390.3300.00.1.500.9001.0</t>
  </si>
  <si>
    <t>Prestação de serviços de agenciamento de passagens aéreas nacionais, mediante disponibilização de sistema de gestão de viagens corporativas</t>
  </si>
  <si>
    <t>6024.2022/0001137-1</t>
  </si>
  <si>
    <t>Passagens aéreas nacionais para atendimento de demandas do Gabinete</t>
  </si>
  <si>
    <t>21/04/22</t>
  </si>
  <si>
    <t>Nomeação de Analista de Planejamento e Desenvolvimento Organizacional - Ciências Contábeis</t>
  </si>
  <si>
    <t>Abertura de concurso - Assistente Administrativo de Gestão</t>
  </si>
  <si>
    <t>Estagiários - Manutenção dos Contratos Ativos</t>
  </si>
  <si>
    <t>Repasse para as Organizações da Sociedade Civil (OSCs) das atuais 10 vilas Reencontro</t>
  </si>
  <si>
    <t>2.696 vagas</t>
  </si>
  <si>
    <t>NDS</t>
  </si>
  <si>
    <t>Repasse para OSC - Unidade de Acolhimento Amor à Vida (UNA)</t>
  </si>
  <si>
    <t>121.500 pessoas atendidas por ano</t>
  </si>
  <si>
    <t xml:space="preserve">AMPARA-SP </t>
  </si>
  <si>
    <t>Contratação Empresa Gestora Auxílio Reencontro Moradia</t>
  </si>
  <si>
    <t>Auxílio Reencontro</t>
  </si>
  <si>
    <t>2.400 beneficiários</t>
  </si>
  <si>
    <t>Repasse OSC - Vila Reencontro São Mateus (a ser implantada)</t>
  </si>
  <si>
    <t>880 vagas</t>
  </si>
  <si>
    <t>Repasse OSC - Vila Reencontro Cidade Tiradentes  (a ser implantada)</t>
  </si>
  <si>
    <t>Repasse OSC - Vila Reencontro CMTC - Piscinas  (a ser implantada)</t>
  </si>
  <si>
    <t>120 vagas</t>
  </si>
  <si>
    <t>Repasse OSC - Vila Reencontro CMTC - Campo Grande  (a ser implantada)</t>
  </si>
  <si>
    <t>Insumos para Vilas Reencontro (10 atuais + 4 a serem implantadas)</t>
  </si>
  <si>
    <t>Montagem de 15 salas de informática em Vilas Reencontro (Banco Mundial - Ano 01)</t>
  </si>
  <si>
    <t>Pessoal - POT</t>
  </si>
  <si>
    <t>manutenção</t>
  </si>
  <si>
    <t>POT - Agente SUAS</t>
  </si>
  <si>
    <t>93.10.08.244.3023.4399.3390.4800.02.1.660.1080.0</t>
  </si>
  <si>
    <t>Pessoal - Folha de Pagamento</t>
  </si>
  <si>
    <t>Folha de Pagamento dos Servidores efetivos e comissionados da Administração Direta da pasta</t>
  </si>
  <si>
    <t xml:space="preserve"> MANUTENÇÃO ALUGUEL</t>
  </si>
  <si>
    <t>93.10.08.244.3023.4308.33903600.00.1.500.9001.0</t>
  </si>
  <si>
    <t>93.10.08.244.3023.4399.3390.3600.00.1.500.9001.0</t>
  </si>
  <si>
    <t>93.10.08.244.3023.4308.33904700.00.1.500.9001.0</t>
  </si>
  <si>
    <t>93.10.08.244.3023.4399.3390.4700.00.1.500.9001.0</t>
  </si>
  <si>
    <t>24.10.08.122.3024.2100.3390.4700.00.1.500.9001.0</t>
  </si>
  <si>
    <t>SABESP</t>
  </si>
  <si>
    <t>ELETROPAULO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</si>
</sst>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quot;R$&quot;\ * #,##0.00_-;\-&quot;R$&quot;\ * #,##0.00_-;_-&quot;R$&quot;\ * &quot;-&quot;??_-;_-@_-"/>
    <numFmt numFmtId="165" formatCode="_-* #,##0.00_-;\-* #,##0.00_-;_-* &quot;-&quot;??_-;_-@_-"/>
    <numFmt numFmtId="166" formatCode="_-* #,##0.00\ _E_s_c_._-;\-* #,##0.00\ _E_s_c_._-;_-* &quot;-&quot;??\ _E_s_c_._-;_-@_-"/>
    <numFmt numFmtId="167" formatCode="[$R$-416]\ #,##0.00"/>
    <numFmt numFmtId="168" formatCode="&quot;R$&quot;\ #,##0.00"/>
  </numFmts>
  <fonts count="30">
    <font>
      <sz val="11"/>
      <color theme="1"/>
      <name val="Calibri"/>
      <family val="2"/>
      <scheme val="minor"/>
    </font>
    <font>
      <sz val="11"/>
      <color theme="1"/>
      <name val="Calibri"/>
      <family val="2"/>
      <scheme val="minor"/>
    </font>
    <font>
      <b/>
      <sz val="11"/>
      <color theme="0"/>
      <name val="Calibri"/>
      <family val="2"/>
      <scheme val="minor"/>
    </font>
    <font>
      <b/>
      <sz val="11"/>
      <color theme="1"/>
      <name val="Calibri"/>
      <family val="2"/>
      <scheme val="minor"/>
    </font>
    <font>
      <sz val="10"/>
      <name val="Arial"/>
      <family val="2"/>
    </font>
    <font>
      <sz val="11"/>
      <name val="Calibri"/>
      <family val="2"/>
      <scheme val="minor"/>
    </font>
    <font>
      <u/>
      <sz val="10"/>
      <color indexed="12"/>
      <name val="Arial"/>
      <family val="2"/>
    </font>
    <font>
      <sz val="10"/>
      <color theme="1"/>
      <name val="Arial"/>
      <family val="2"/>
    </font>
    <font>
      <sz val="10"/>
      <color theme="1"/>
      <name val="Calibri"/>
      <family val="2"/>
      <scheme val="minor"/>
    </font>
    <font>
      <sz val="10"/>
      <color rgb="FF000000"/>
      <name val="Arial"/>
      <family val="2"/>
    </font>
    <font>
      <sz val="8"/>
      <name val="Calibri"/>
      <family val="2"/>
      <scheme val="minor"/>
    </font>
    <font>
      <b/>
      <sz val="14"/>
      <color theme="1"/>
      <name val="Calibri"/>
      <family val="2"/>
      <scheme val="minor"/>
    </font>
    <font>
      <b/>
      <sz val="12"/>
      <color rgb="FF000000"/>
      <name val="Calibri"/>
    </font>
    <font>
      <sz val="12"/>
      <color rgb="FF000000"/>
      <name val="Calibri"/>
    </font>
    <font>
      <sz val="11"/>
      <color theme="0"/>
      <name val="Calibri Light"/>
      <scheme val="major"/>
    </font>
    <font>
      <sz val="11"/>
      <color theme="1"/>
      <name val="Calibri Light"/>
      <scheme val="major"/>
    </font>
    <font>
      <sz val="11"/>
      <name val="Calibri Light"/>
      <scheme val="major"/>
    </font>
    <font>
      <sz val="11"/>
      <color rgb="FF000000"/>
      <name val="Calibri Light"/>
      <scheme val="major"/>
    </font>
    <font>
      <sz val="12"/>
      <color theme="0"/>
      <name val="Calibri Light"/>
      <scheme val="major"/>
    </font>
    <font>
      <b/>
      <sz val="11"/>
      <color rgb="FF000000"/>
      <name val="Calibri Light"/>
      <scheme val="major"/>
    </font>
    <font>
      <u/>
      <sz val="11"/>
      <color rgb="FF000000"/>
      <name val="Calibri Light"/>
      <scheme val="major"/>
    </font>
    <font>
      <strike/>
      <sz val="11"/>
      <color rgb="FF000000"/>
      <name val="Calibri Light"/>
      <scheme val="major"/>
    </font>
    <font>
      <sz val="11"/>
      <color rgb="FF444444"/>
      <name val="Aptos Narrow"/>
      <charset val="1"/>
    </font>
    <font>
      <sz val="11"/>
      <color rgb="FFFF0000"/>
      <name val="Calibri Light"/>
      <scheme val="major"/>
    </font>
    <font>
      <b/>
      <sz val="14"/>
      <color theme="0"/>
      <name val="Calibri Light"/>
      <scheme val="major"/>
    </font>
    <font>
      <b/>
      <sz val="11"/>
      <name val="Calibri Light"/>
      <scheme val="major"/>
    </font>
    <font>
      <sz val="11"/>
      <color rgb="FF000000"/>
      <name val="Calibri Light"/>
    </font>
    <font>
      <sz val="11"/>
      <color rgb="FFFF0000"/>
      <name val="Calibri Light"/>
    </font>
    <font>
      <sz val="11"/>
      <color theme="1"/>
      <name val="Calibri Light"/>
    </font>
    <font>
      <sz val="11"/>
      <color rgb="FF000000"/>
      <name val="Calibri"/>
    </font>
  </fonts>
  <fills count="11">
    <fill>
      <patternFill patternType="none"/>
    </fill>
    <fill>
      <patternFill patternType="gray125"/>
    </fill>
    <fill>
      <patternFill patternType="solid">
        <fgColor theme="3"/>
        <bgColor indexed="64"/>
      </patternFill>
    </fill>
    <fill>
      <patternFill patternType="solid">
        <fgColor rgb="FFFFFF00"/>
        <bgColor indexed="64"/>
      </patternFill>
    </fill>
    <fill>
      <patternFill patternType="solid">
        <fgColor theme="0"/>
        <bgColor indexed="64"/>
      </patternFill>
    </fill>
    <fill>
      <patternFill patternType="solid">
        <fgColor theme="9" tint="-0.249977111117893"/>
        <bgColor indexed="64"/>
      </patternFill>
    </fill>
    <fill>
      <patternFill patternType="solid">
        <fgColor theme="4" tint="0.79998168889431442"/>
        <bgColor indexed="64"/>
      </patternFill>
    </fill>
    <fill>
      <patternFill patternType="solid">
        <fgColor theme="3" tint="0.39997558519241921"/>
        <bgColor indexed="64"/>
      </patternFill>
    </fill>
    <fill>
      <patternFill patternType="solid">
        <fgColor theme="2" tint="-0.249977111117893"/>
        <bgColor indexed="64"/>
      </patternFill>
    </fill>
    <fill>
      <patternFill patternType="solid">
        <fgColor theme="5"/>
        <bgColor indexed="64"/>
      </patternFill>
    </fill>
    <fill>
      <patternFill patternType="solid">
        <fgColor rgb="FFFF0000"/>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theme="4" tint="0.39997558519241921"/>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style="thin">
        <color indexed="64"/>
      </bottom>
      <diagonal/>
    </border>
  </borders>
  <cellStyleXfs count="10">
    <xf numFmtId="0" fontId="0" fillId="0" borderId="0"/>
    <xf numFmtId="164" fontId="4" fillId="0" borderId="0" applyFont="0" applyFill="0" applyBorder="0" applyAlignment="0" applyProtection="0"/>
    <xf numFmtId="0" fontId="4" fillId="0" borderId="0"/>
    <xf numFmtId="166" fontId="4" fillId="0" borderId="0" applyFont="0" applyFill="0" applyBorder="0" applyAlignment="0" applyProtection="0"/>
    <xf numFmtId="0" fontId="6" fillId="0" borderId="0" applyNumberFormat="0" applyFill="0" applyBorder="0" applyAlignment="0" applyProtection="0">
      <alignment vertical="top"/>
      <protection locked="0"/>
    </xf>
    <xf numFmtId="0" fontId="9" fillId="0" borderId="0"/>
    <xf numFmtId="164" fontId="9" fillId="0" borderId="0" applyFont="0" applyFill="0" applyBorder="0" applyAlignment="0" applyProtection="0"/>
    <xf numFmtId="165" fontId="9" fillId="0" borderId="0" applyFont="0" applyFill="0" applyBorder="0" applyAlignment="0" applyProtection="0"/>
    <xf numFmtId="0" fontId="9" fillId="0" borderId="0"/>
    <xf numFmtId="164" fontId="1" fillId="0" borderId="0" applyFont="0" applyFill="0" applyBorder="0" applyAlignment="0" applyProtection="0"/>
  </cellStyleXfs>
  <cellXfs count="95">
    <xf numFmtId="0" fontId="0" fillId="0" borderId="0" xfId="0"/>
    <xf numFmtId="0" fontId="0" fillId="0" borderId="1" xfId="0" applyBorder="1" applyAlignment="1">
      <alignment horizontal="center" vertical="center" wrapText="1"/>
    </xf>
    <xf numFmtId="0" fontId="2" fillId="2"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0" fillId="0" borderId="0" xfId="0" applyAlignment="1">
      <alignment horizontal="center" vertical="center" wrapText="1"/>
    </xf>
    <xf numFmtId="0" fontId="0" fillId="0" borderId="0" xfId="0" applyAlignment="1">
      <alignment vertical="center" wrapText="1"/>
    </xf>
    <xf numFmtId="0" fontId="8" fillId="0" borderId="1" xfId="0" applyFont="1" applyBorder="1" applyAlignment="1">
      <alignment horizontal="left" vertical="center" wrapText="1"/>
    </xf>
    <xf numFmtId="0" fontId="3" fillId="0" borderId="3" xfId="0" applyFont="1" applyBorder="1" applyAlignment="1">
      <alignment horizontal="left"/>
    </xf>
    <xf numFmtId="0" fontId="0" fillId="0" borderId="0" xfId="0" applyAlignment="1">
      <alignment horizontal="left"/>
    </xf>
    <xf numFmtId="0" fontId="8" fillId="0" borderId="0" xfId="0" applyFont="1" applyAlignment="1">
      <alignment horizontal="left" vertical="center" wrapText="1"/>
    </xf>
    <xf numFmtId="0" fontId="0" fillId="0" borderId="1" xfId="0" applyBorder="1" applyAlignment="1">
      <alignment vertical="center" wrapText="1"/>
    </xf>
    <xf numFmtId="0" fontId="0" fillId="6" borderId="0" xfId="0" applyFill="1"/>
    <xf numFmtId="0" fontId="0" fillId="0" borderId="4" xfId="0" applyBorder="1" applyAlignment="1">
      <alignment vertical="top" wrapText="1"/>
    </xf>
    <xf numFmtId="0" fontId="0" fillId="0" borderId="5" xfId="0" applyBorder="1" applyAlignment="1">
      <alignment vertical="top" wrapText="1"/>
    </xf>
    <xf numFmtId="0" fontId="0" fillId="0" borderId="6" xfId="0" applyBorder="1" applyAlignment="1">
      <alignment vertical="top" wrapText="1"/>
    </xf>
    <xf numFmtId="0" fontId="0" fillId="0" borderId="7" xfId="0" applyBorder="1" applyAlignment="1">
      <alignment vertical="top" wrapText="1"/>
    </xf>
    <xf numFmtId="0" fontId="0" fillId="0" borderId="0" xfId="0" applyAlignment="1">
      <alignment horizontal="left" indent="1"/>
    </xf>
    <xf numFmtId="0" fontId="0" fillId="3" borderId="0" xfId="0" applyFill="1" applyAlignment="1">
      <alignment horizontal="left" indent="1"/>
    </xf>
    <xf numFmtId="0" fontId="0" fillId="3" borderId="0" xfId="0" applyFill="1"/>
    <xf numFmtId="0" fontId="7" fillId="0" borderId="0" xfId="0" applyFont="1"/>
    <xf numFmtId="0" fontId="2" fillId="5" borderId="1" xfId="0" applyFont="1" applyFill="1" applyBorder="1" applyAlignment="1">
      <alignment horizontal="center" vertical="center" wrapText="1"/>
    </xf>
    <xf numFmtId="0" fontId="5" fillId="0" borderId="2" xfId="0" applyFont="1" applyBorder="1" applyAlignment="1">
      <alignment horizontal="center" vertical="center" wrapText="1"/>
    </xf>
    <xf numFmtId="0" fontId="0" fillId="0" borderId="16" xfId="0" applyBorder="1" applyAlignment="1">
      <alignment horizontal="center" vertical="center" wrapText="1"/>
    </xf>
    <xf numFmtId="0" fontId="5" fillId="0" borderId="16" xfId="0" applyFont="1" applyBorder="1" applyAlignment="1">
      <alignment horizontal="center" vertical="center" wrapText="1"/>
    </xf>
    <xf numFmtId="0" fontId="5" fillId="4" borderId="16" xfId="0" applyFont="1" applyFill="1" applyBorder="1" applyAlignment="1">
      <alignment horizontal="center" vertical="center" wrapText="1"/>
    </xf>
    <xf numFmtId="0" fontId="0" fillId="0" borderId="16" xfId="0" applyBorder="1"/>
    <xf numFmtId="0" fontId="2" fillId="2" borderId="17" xfId="0" applyFont="1" applyFill="1" applyBorder="1" applyAlignment="1">
      <alignment horizontal="center" vertical="center" wrapText="1"/>
    </xf>
    <xf numFmtId="0" fontId="2" fillId="9" borderId="1" xfId="0" applyFont="1" applyFill="1" applyBorder="1"/>
    <xf numFmtId="0" fontId="0" fillId="0" borderId="1" xfId="0" applyBorder="1"/>
    <xf numFmtId="0" fontId="14" fillId="0" borderId="16" xfId="0" applyFont="1" applyBorder="1" applyAlignment="1">
      <alignment horizontal="center" vertical="center" wrapText="1"/>
    </xf>
    <xf numFmtId="167" fontId="15" fillId="0" borderId="16" xfId="0" applyNumberFormat="1" applyFont="1" applyBorder="1" applyAlignment="1">
      <alignment horizontal="center" vertical="center"/>
    </xf>
    <xf numFmtId="0" fontId="15" fillId="0" borderId="16" xfId="0" applyFont="1" applyBorder="1" applyAlignment="1">
      <alignment horizontal="center" vertical="center" wrapText="1"/>
    </xf>
    <xf numFmtId="0" fontId="15" fillId="0" borderId="16" xfId="0" applyFont="1" applyBorder="1" applyAlignment="1">
      <alignment horizontal="left" vertical="center" wrapText="1"/>
    </xf>
    <xf numFmtId="9" fontId="15" fillId="0" borderId="16" xfId="0" applyNumberFormat="1" applyFont="1" applyBorder="1" applyAlignment="1">
      <alignment horizontal="center" vertical="center" wrapText="1"/>
    </xf>
    <xf numFmtId="0" fontId="16" fillId="0" borderId="16" xfId="0" applyFont="1" applyBorder="1" applyAlignment="1">
      <alignment horizontal="center" vertical="center" wrapText="1"/>
    </xf>
    <xf numFmtId="0" fontId="16" fillId="0" borderId="16" xfId="0" applyFont="1" applyBorder="1" applyAlignment="1">
      <alignment horizontal="left" vertical="center" wrapText="1"/>
    </xf>
    <xf numFmtId="3" fontId="16" fillId="0" borderId="16" xfId="0" applyNumberFormat="1" applyFont="1" applyBorder="1" applyAlignment="1">
      <alignment horizontal="center" vertical="center" wrapText="1"/>
    </xf>
    <xf numFmtId="0" fontId="16" fillId="0" borderId="16" xfId="0" applyFont="1" applyBorder="1" applyAlignment="1">
      <alignment vertical="center" wrapText="1"/>
    </xf>
    <xf numFmtId="0" fontId="16" fillId="0" borderId="16" xfId="0" applyFont="1" applyBorder="1" applyAlignment="1">
      <alignment wrapText="1"/>
    </xf>
    <xf numFmtId="0" fontId="17" fillId="0" borderId="16" xfId="0" applyFont="1" applyBorder="1" applyAlignment="1">
      <alignment horizontal="center" vertical="center" wrapText="1"/>
    </xf>
    <xf numFmtId="0" fontId="17" fillId="0" borderId="16" xfId="0" applyFont="1" applyBorder="1" applyAlignment="1">
      <alignment horizontal="center" vertical="center"/>
    </xf>
    <xf numFmtId="0" fontId="17" fillId="0" borderId="16" xfId="0" applyFont="1" applyBorder="1" applyAlignment="1">
      <alignment wrapText="1"/>
    </xf>
    <xf numFmtId="0" fontId="17" fillId="0" borderId="16" xfId="0" applyFont="1" applyBorder="1" applyAlignment="1">
      <alignment horizontal="left" vertical="center" wrapText="1"/>
    </xf>
    <xf numFmtId="0" fontId="18" fillId="0" borderId="16" xfId="0" applyFont="1" applyBorder="1" applyAlignment="1">
      <alignment horizontal="center" vertical="center" wrapText="1"/>
    </xf>
    <xf numFmtId="0" fontId="15" fillId="0" borderId="20" xfId="0" applyFont="1" applyBorder="1" applyAlignment="1">
      <alignment horizontal="left" vertical="center" wrapText="1"/>
    </xf>
    <xf numFmtId="0" fontId="15" fillId="0" borderId="22" xfId="0" applyFont="1" applyBorder="1" applyAlignment="1">
      <alignment horizontal="left" vertical="center" wrapText="1"/>
    </xf>
    <xf numFmtId="0" fontId="15" fillId="0" borderId="23" xfId="0" applyFont="1" applyBorder="1" applyAlignment="1">
      <alignment horizontal="center" vertical="center" wrapText="1"/>
    </xf>
    <xf numFmtId="0" fontId="15" fillId="3" borderId="16" xfId="0" applyFont="1" applyFill="1" applyBorder="1" applyAlignment="1">
      <alignment horizontal="center" vertical="center" wrapText="1"/>
    </xf>
    <xf numFmtId="0" fontId="15" fillId="0" borderId="16" xfId="0" applyFont="1" applyBorder="1" applyAlignment="1">
      <alignment horizontal="center" vertical="center"/>
    </xf>
    <xf numFmtId="0" fontId="15" fillId="0" borderId="22" xfId="0" applyFont="1" applyBorder="1" applyAlignment="1">
      <alignment horizontal="center" vertical="center" wrapText="1"/>
    </xf>
    <xf numFmtId="0" fontId="17" fillId="0" borderId="1" xfId="0" applyFont="1" applyBorder="1" applyAlignment="1">
      <alignment horizontal="center" vertical="center" wrapText="1"/>
    </xf>
    <xf numFmtId="0" fontId="15" fillId="0" borderId="25" xfId="0" applyFont="1" applyBorder="1" applyAlignment="1">
      <alignment horizontal="center" vertical="center" wrapText="1"/>
    </xf>
    <xf numFmtId="0" fontId="24" fillId="0" borderId="26" xfId="0" applyFont="1" applyBorder="1" applyAlignment="1">
      <alignment horizontal="center" vertical="center" wrapText="1"/>
    </xf>
    <xf numFmtId="0" fontId="16" fillId="10" borderId="16" xfId="0" applyFont="1" applyFill="1" applyBorder="1" applyAlignment="1">
      <alignment horizontal="left" vertical="center" wrapText="1"/>
    </xf>
    <xf numFmtId="0" fontId="25" fillId="0" borderId="16" xfId="0" applyFont="1" applyBorder="1" applyAlignment="1">
      <alignment horizontal="center" vertical="center" wrapText="1"/>
    </xf>
    <xf numFmtId="0" fontId="17" fillId="3" borderId="16" xfId="0" applyFont="1" applyFill="1" applyBorder="1" applyAlignment="1">
      <alignment horizontal="center" vertical="center" wrapText="1"/>
    </xf>
    <xf numFmtId="167" fontId="15" fillId="10" borderId="16" xfId="0" applyNumberFormat="1" applyFont="1" applyFill="1" applyBorder="1" applyAlignment="1">
      <alignment horizontal="center" vertical="center"/>
    </xf>
    <xf numFmtId="0" fontId="28" fillId="0" borderId="16" xfId="0" applyFont="1" applyBorder="1" applyAlignment="1">
      <alignment horizontal="center" vertical="center" wrapText="1"/>
    </xf>
    <xf numFmtId="0" fontId="29" fillId="0" borderId="1" xfId="0" applyFont="1" applyBorder="1" applyAlignment="1">
      <alignment horizontal="center" vertical="center"/>
    </xf>
    <xf numFmtId="0" fontId="29" fillId="0" borderId="2" xfId="0" applyFont="1" applyBorder="1" applyAlignment="1">
      <alignment horizontal="center" vertical="center"/>
    </xf>
    <xf numFmtId="0" fontId="14" fillId="0" borderId="16" xfId="0" applyFont="1" applyBorder="1" applyAlignment="1">
      <alignment horizontal="left" vertical="center"/>
    </xf>
    <xf numFmtId="0" fontId="22" fillId="0" borderId="0" xfId="0" applyFont="1" applyAlignment="1">
      <alignment horizontal="left" wrapText="1"/>
    </xf>
    <xf numFmtId="0" fontId="15" fillId="0" borderId="16" xfId="0" applyFont="1" applyBorder="1" applyAlignment="1">
      <alignment horizontal="left" vertical="center"/>
    </xf>
    <xf numFmtId="0" fontId="0" fillId="0" borderId="2" xfId="0" applyBorder="1" applyAlignment="1" applyProtection="1">
      <alignment horizontal="left"/>
      <protection locked="0"/>
    </xf>
    <xf numFmtId="0" fontId="22" fillId="0" borderId="0" xfId="0" applyFont="1" applyAlignment="1">
      <alignment horizontal="left"/>
    </xf>
    <xf numFmtId="0" fontId="17" fillId="0" borderId="16" xfId="0" applyFont="1" applyBorder="1" applyAlignment="1">
      <alignment horizontal="left"/>
    </xf>
    <xf numFmtId="0" fontId="15" fillId="0" borderId="21" xfId="0" applyFont="1" applyBorder="1" applyAlignment="1">
      <alignment horizontal="left" vertical="center"/>
    </xf>
    <xf numFmtId="0" fontId="15" fillId="0" borderId="24" xfId="0" applyFont="1" applyBorder="1" applyAlignment="1">
      <alignment horizontal="left" vertical="center"/>
    </xf>
    <xf numFmtId="168" fontId="17" fillId="0" borderId="16" xfId="0" applyNumberFormat="1" applyFont="1" applyBorder="1" applyAlignment="1">
      <alignment horizontal="center" vertical="center" wrapText="1"/>
    </xf>
    <xf numFmtId="167" fontId="15" fillId="3" borderId="16" xfId="0" applyNumberFormat="1" applyFont="1" applyFill="1" applyBorder="1" applyAlignment="1">
      <alignment horizontal="center" vertical="center"/>
    </xf>
    <xf numFmtId="0" fontId="0" fillId="3" borderId="2" xfId="0" applyFill="1" applyBorder="1" applyAlignment="1" applyProtection="1">
      <alignment horizontal="left"/>
      <protection locked="0"/>
    </xf>
    <xf numFmtId="0" fontId="15" fillId="3" borderId="16" xfId="0" applyFont="1" applyFill="1" applyBorder="1" applyAlignment="1">
      <alignment horizontal="left" vertical="center"/>
    </xf>
    <xf numFmtId="0" fontId="15" fillId="3" borderId="22" xfId="0" applyFont="1" applyFill="1" applyBorder="1" applyAlignment="1">
      <alignment horizontal="left" vertical="center" wrapText="1"/>
    </xf>
    <xf numFmtId="0" fontId="15" fillId="3" borderId="23" xfId="0" applyFont="1" applyFill="1" applyBorder="1" applyAlignment="1">
      <alignment horizontal="center" vertical="center" wrapText="1"/>
    </xf>
    <xf numFmtId="0" fontId="11" fillId="7" borderId="9" xfId="0" applyFont="1" applyFill="1" applyBorder="1" applyAlignment="1">
      <alignment horizontal="center" vertical="center"/>
    </xf>
    <xf numFmtId="0" fontId="11" fillId="7" borderId="10" xfId="0" applyFont="1" applyFill="1" applyBorder="1" applyAlignment="1">
      <alignment horizontal="center" vertical="center"/>
    </xf>
    <xf numFmtId="0" fontId="11" fillId="7" borderId="11" xfId="0" applyFont="1" applyFill="1" applyBorder="1" applyAlignment="1">
      <alignment horizontal="center" vertical="center"/>
    </xf>
    <xf numFmtId="0" fontId="11" fillId="7" borderId="12" xfId="0" applyFont="1" applyFill="1" applyBorder="1" applyAlignment="1">
      <alignment horizontal="center" vertical="center"/>
    </xf>
    <xf numFmtId="0" fontId="11" fillId="7" borderId="13" xfId="0" applyFont="1" applyFill="1" applyBorder="1" applyAlignment="1">
      <alignment horizontal="center" vertical="center"/>
    </xf>
    <xf numFmtId="0" fontId="11" fillId="7" borderId="7" xfId="0" applyFont="1" applyFill="1" applyBorder="1" applyAlignment="1">
      <alignment horizontal="center" vertical="center"/>
    </xf>
    <xf numFmtId="0" fontId="13" fillId="0" borderId="14" xfId="0" applyFont="1" applyBorder="1" applyAlignment="1">
      <alignment horizontal="left" vertical="top" wrapText="1"/>
    </xf>
    <xf numFmtId="0" fontId="0" fillId="0" borderId="15" xfId="0" applyBorder="1" applyAlignment="1">
      <alignment horizontal="left" vertical="top" wrapText="1"/>
    </xf>
    <xf numFmtId="0" fontId="0" fillId="0" borderId="5" xfId="0" applyBorder="1" applyAlignment="1">
      <alignment horizontal="left" vertical="top" wrapText="1"/>
    </xf>
    <xf numFmtId="0" fontId="3" fillId="8" borderId="2" xfId="0" applyFont="1" applyFill="1" applyBorder="1" applyAlignment="1">
      <alignment horizontal="center"/>
    </xf>
    <xf numFmtId="0" fontId="3" fillId="8" borderId="1" xfId="0" applyFont="1" applyFill="1" applyBorder="1" applyAlignment="1">
      <alignment horizontal="center"/>
    </xf>
    <xf numFmtId="0" fontId="0" fillId="0" borderId="1" xfId="0" applyBorder="1" applyAlignment="1">
      <alignment horizontal="left" vertical="top" wrapText="1"/>
    </xf>
    <xf numFmtId="0" fontId="0" fillId="0" borderId="1" xfId="0" applyBorder="1" applyAlignment="1">
      <alignment horizontal="left" vertical="top"/>
    </xf>
    <xf numFmtId="0" fontId="0" fillId="0" borderId="1" xfId="0" applyBorder="1" applyAlignment="1">
      <alignment horizontal="left" wrapText="1"/>
    </xf>
    <xf numFmtId="0" fontId="0" fillId="0" borderId="8" xfId="0" applyBorder="1" applyAlignment="1">
      <alignment horizontal="center" vertical="top" wrapText="1"/>
    </xf>
    <xf numFmtId="0" fontId="0" fillId="0" borderId="18" xfId="0" applyBorder="1" applyAlignment="1">
      <alignment horizontal="center" vertical="top" wrapText="1"/>
    </xf>
    <xf numFmtId="0" fontId="0" fillId="0" borderId="19" xfId="0" applyBorder="1" applyAlignment="1">
      <alignment horizontal="center" vertical="top" wrapText="1"/>
    </xf>
    <xf numFmtId="0" fontId="3" fillId="8" borderId="1" xfId="0" applyFont="1" applyFill="1" applyBorder="1" applyAlignment="1">
      <alignment horizontal="center" wrapText="1"/>
    </xf>
    <xf numFmtId="0" fontId="3" fillId="8" borderId="8" xfId="0" applyFont="1" applyFill="1" applyBorder="1" applyAlignment="1">
      <alignment horizontal="center"/>
    </xf>
    <xf numFmtId="0" fontId="3" fillId="8" borderId="18" xfId="0" applyFont="1" applyFill="1" applyBorder="1" applyAlignment="1">
      <alignment horizontal="center"/>
    </xf>
    <xf numFmtId="0" fontId="3" fillId="8" borderId="19" xfId="0" applyFont="1" applyFill="1" applyBorder="1" applyAlignment="1">
      <alignment horizontal="center"/>
    </xf>
  </cellXfs>
  <cellStyles count="10">
    <cellStyle name="Hiperlink 2" xfId="4" xr:uid="{00000000-0005-0000-0000-000000000000}"/>
    <cellStyle name="Moeda 2" xfId="6" xr:uid="{00000000-0005-0000-0000-000002000000}"/>
    <cellStyle name="Moeda 2 2" xfId="1" xr:uid="{00000000-0005-0000-0000-000003000000}"/>
    <cellStyle name="Moeda 3" xfId="9" xr:uid="{3B89B8FE-F83F-40E4-8D75-0D6D1DE820ED}"/>
    <cellStyle name="Normal" xfId="0" builtinId="0"/>
    <cellStyle name="Normal 2" xfId="2" xr:uid="{00000000-0005-0000-0000-000005000000}"/>
    <cellStyle name="Normal 3" xfId="5" xr:uid="{00000000-0005-0000-0000-000006000000}"/>
    <cellStyle name="Normal 3 2" xfId="8" xr:uid="{00000000-0005-0000-0000-000007000000}"/>
    <cellStyle name="Vírgula 2" xfId="3" xr:uid="{00000000-0005-0000-0000-000008000000}"/>
    <cellStyle name="Vírgula 3" xfId="7" xr:uid="{00000000-0005-0000-0000-000009000000}"/>
  </cellStyles>
  <dxfs count="26">
    <dxf>
      <font>
        <name val="Calibri Light"/>
        <scheme val="major"/>
      </font>
      <fill>
        <patternFill patternType="none">
          <fgColor indexed="64"/>
          <bgColor indexed="65"/>
        </patternFill>
      </fill>
      <alignment horizontal="center" vertical="center" textRotation="0" wrapText="1" indent="0" justifyLastLine="0" shrinkToFit="0" readingOrder="0"/>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name val="Calibri Light"/>
        <scheme val="major"/>
      </font>
      <fill>
        <patternFill patternType="none">
          <fgColor indexed="64"/>
          <bgColor indexed="65"/>
        </patternFill>
      </fill>
      <alignment horizontal="left" vertical="center" textRotation="0" wrapText="0" indent="0" justifyLastLine="0" shrinkToFit="0" readingOrder="0"/>
      <border>
        <left style="thin">
          <color rgb="FF000000"/>
        </left>
        <right/>
        <top style="thin">
          <color rgb="FF000000"/>
        </top>
        <bottom style="thin">
          <color rgb="FF000000"/>
        </bottom>
        <vertical style="thin">
          <color rgb="FF000000"/>
        </vertical>
        <horizontal style="thin">
          <color rgb="FF000000"/>
        </horizontal>
      </border>
    </dxf>
    <dxf>
      <font>
        <name val="Calibri Light"/>
        <scheme val="major"/>
      </font>
      <fill>
        <patternFill patternType="none">
          <fgColor indexed="64"/>
          <bgColor indexed="65"/>
        </patternFill>
      </fill>
      <alignment horizontal="center" vertical="center" textRotation="0" wrapText="1" indent="0" justifyLastLine="0" shrinkToFit="0" readingOrder="0"/>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name val="Calibri Light"/>
        <scheme val="major"/>
      </font>
      <fill>
        <patternFill patternType="none">
          <fgColor indexed="64"/>
          <bgColor indexed="65"/>
        </patternFill>
      </fill>
      <alignment horizontal="center" vertical="center" textRotation="0" wrapText="1" indent="0" justifyLastLine="0" shrinkToFit="0" readingOrder="0"/>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b val="0"/>
        <i val="0"/>
        <strike val="0"/>
        <condense val="0"/>
        <extend val="0"/>
        <outline val="0"/>
        <shadow val="0"/>
        <u val="none"/>
        <vertAlign val="baseline"/>
        <sz val="11"/>
        <color theme="1"/>
        <name val="Calibri Light"/>
        <scheme val="major"/>
      </font>
      <alignment horizontal="center" vertical="center" textRotation="0" wrapText="1" indent="0" justifyLastLine="0" shrinkToFit="0" readingOrder="0"/>
      <border diagonalUp="0" diagonalDown="0">
        <left style="thin">
          <color rgb="FF000000"/>
        </left>
        <right style="thin">
          <color rgb="FF000000"/>
        </right>
        <top style="thin">
          <color rgb="FF000000"/>
        </top>
        <bottom style="thin">
          <color rgb="FF000000"/>
        </bottom>
        <vertical/>
        <horizontal/>
      </border>
    </dxf>
    <dxf>
      <font>
        <name val="Calibri Light"/>
        <scheme val="major"/>
      </font>
      <fill>
        <patternFill patternType="none">
          <fgColor indexed="64"/>
          <bgColor indexed="65"/>
        </patternFill>
      </fill>
      <alignment horizontal="center" vertical="center" textRotation="0" wrapText="1" indent="0" justifyLastLine="0" shrinkToFit="0" readingOrder="0"/>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name val="Calibri Light"/>
        <scheme val="major"/>
      </font>
      <fill>
        <patternFill patternType="none">
          <fgColor indexed="64"/>
          <bgColor indexed="65"/>
        </patternFill>
      </fill>
      <alignment horizontal="center" vertical="center" textRotation="0" wrapText="1" indent="0" justifyLastLine="0" shrinkToFit="0" readingOrder="0"/>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b val="0"/>
        <i val="0"/>
        <strike val="0"/>
        <condense val="0"/>
        <extend val="0"/>
        <outline val="0"/>
        <shadow val="0"/>
        <u val="none"/>
        <vertAlign val="baseline"/>
        <sz val="11"/>
        <color theme="1"/>
        <name val="Calibri Light"/>
        <scheme val="major"/>
      </font>
      <alignment horizontal="center" vertical="center" textRotation="0" wrapText="1" indent="0" justifyLastLine="0" shrinkToFit="0" readingOrder="0"/>
      <border diagonalUp="0" diagonalDown="0">
        <left style="thin">
          <color rgb="FF000000"/>
        </left>
        <right style="thin">
          <color rgb="FF000000"/>
        </right>
        <top style="thin">
          <color rgb="FF000000"/>
        </top>
        <bottom style="thin">
          <color rgb="FF000000"/>
        </bottom>
        <vertical/>
        <horizontal/>
      </border>
    </dxf>
    <dxf>
      <font>
        <name val="Calibri Light"/>
        <scheme val="major"/>
      </font>
      <fill>
        <patternFill patternType="none">
          <fgColor indexed="64"/>
          <bgColor indexed="65"/>
        </patternFill>
      </fill>
      <alignment horizontal="center" vertical="center" textRotation="0" wrapText="1" indent="0" justifyLastLine="0" shrinkToFit="0" readingOrder="0"/>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name val="Calibri Light"/>
        <scheme val="major"/>
      </font>
      <fill>
        <patternFill patternType="none">
          <fgColor indexed="64"/>
          <bgColor indexed="65"/>
        </patternFill>
      </fill>
      <alignment horizontal="center" vertical="center" textRotation="0" wrapText="1" indent="0" justifyLastLine="0" shrinkToFit="0" readingOrder="0"/>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name val="Calibri Light"/>
        <scheme val="major"/>
      </font>
      <fill>
        <patternFill patternType="none">
          <fgColor indexed="64"/>
          <bgColor indexed="65"/>
        </patternFill>
      </fill>
      <alignment horizontal="center" vertical="center" textRotation="0" wrapText="1" indent="0" justifyLastLine="0" shrinkToFit="0" readingOrder="0"/>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name val="Calibri Light"/>
        <scheme val="major"/>
      </font>
      <fill>
        <patternFill patternType="none">
          <fgColor indexed="64"/>
          <bgColor indexed="65"/>
        </patternFill>
      </fill>
      <alignment horizontal="center" vertical="center" textRotation="0" wrapText="1" indent="0" justifyLastLine="0" shrinkToFit="0" readingOrder="0"/>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name val="Calibri Light"/>
        <scheme val="major"/>
      </font>
      <fill>
        <patternFill patternType="none">
          <fgColor indexed="64"/>
          <bgColor indexed="65"/>
        </patternFill>
      </fill>
      <alignment horizontal="center" vertical="center" textRotation="0" wrapText="1" indent="0" justifyLastLine="0" shrinkToFit="0" readingOrder="0"/>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b val="0"/>
        <i val="0"/>
        <strike val="0"/>
        <condense val="0"/>
        <extend val="0"/>
        <outline val="0"/>
        <shadow val="0"/>
        <u val="none"/>
        <vertAlign val="baseline"/>
        <sz val="11"/>
        <color theme="1"/>
        <name val="Calibri Light"/>
        <scheme val="major"/>
      </font>
      <numFmt numFmtId="169" formatCode="_-&quot;R$&quot;\ * #,##0_-;\-&quot;R$&quot;\ * #,##0_-;_-&quot;R$&quot;\ * &quot;-&quot;??_-;_-@_-"/>
      <fill>
        <patternFill patternType="none">
          <fgColor indexed="64"/>
          <bgColor indexed="65"/>
        </patternFill>
      </fill>
      <alignment horizontal="center" vertical="center" textRotation="0" wrapText="1" indent="0" justifyLastLine="0" shrinkToFit="0" readingOrder="0"/>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name val="Calibri Light"/>
        <scheme val="major"/>
      </font>
      <fill>
        <patternFill patternType="none">
          <fgColor indexed="64"/>
          <bgColor indexed="65"/>
        </patternFill>
      </fill>
      <alignment horizontal="center" vertical="center" textRotation="0" wrapText="1" indent="0" justifyLastLine="0" shrinkToFit="0" readingOrder="0"/>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name val="Calibri Light"/>
        <scheme val="major"/>
      </font>
      <fill>
        <patternFill patternType="none">
          <fgColor indexed="64"/>
          <bgColor indexed="65"/>
        </patternFill>
      </fill>
      <alignment horizontal="center" vertical="center" textRotation="0" wrapText="1" indent="0" justifyLastLine="0" shrinkToFit="0" readingOrder="0"/>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name val="Calibri Light"/>
        <scheme val="major"/>
      </font>
      <fill>
        <patternFill patternType="none">
          <fgColor indexed="64"/>
          <bgColor indexed="65"/>
        </patternFill>
      </fill>
      <alignment horizontal="center" vertical="center" textRotation="0" wrapText="1" indent="0" justifyLastLine="0" shrinkToFit="0" readingOrder="0"/>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name val="Calibri Light"/>
        <scheme val="major"/>
      </font>
      <fill>
        <patternFill patternType="none">
          <fgColor indexed="64"/>
          <bgColor indexed="65"/>
        </patternFill>
      </fill>
      <alignment horizontal="center" vertical="center" textRotation="0" wrapText="1" indent="0" justifyLastLine="0" shrinkToFit="0" readingOrder="0"/>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name val="Calibri Light"/>
        <scheme val="major"/>
      </font>
      <fill>
        <patternFill patternType="none">
          <fgColor indexed="64"/>
          <bgColor indexed="65"/>
        </patternFill>
      </fill>
      <alignment horizontal="center" vertical="center" textRotation="0" wrapText="1" indent="0" justifyLastLine="0" shrinkToFit="0" readingOrder="0"/>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name val="Calibri Light"/>
        <scheme val="major"/>
      </font>
      <fill>
        <patternFill patternType="none">
          <fgColor indexed="64"/>
          <bgColor indexed="65"/>
        </patternFill>
      </fill>
      <alignment horizontal="center" vertical="center" textRotation="0" wrapText="1" indent="0" justifyLastLine="0" shrinkToFit="0" readingOrder="0"/>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name val="Calibri Light"/>
        <scheme val="major"/>
      </font>
      <fill>
        <patternFill patternType="none">
          <fgColor indexed="64"/>
          <bgColor indexed="65"/>
        </patternFill>
      </fill>
      <alignment horizontal="center" vertical="center" textRotation="0" wrapText="1" indent="0" justifyLastLine="0" shrinkToFit="0" readingOrder="0"/>
      <border>
        <left style="thin">
          <color rgb="FF000000"/>
        </left>
        <right style="thin">
          <color rgb="FF000000"/>
        </right>
        <top style="thin">
          <color rgb="FF000000"/>
        </top>
        <bottom style="thin">
          <color rgb="FF000000"/>
        </bottom>
        <vertical style="thin">
          <color rgb="FF000000"/>
        </vertical>
        <horizontal style="thin">
          <color rgb="FF000000"/>
        </horizontal>
      </border>
    </dxf>
    <dxf>
      <font>
        <name val="Calibri Light"/>
        <scheme val="major"/>
      </font>
      <fill>
        <patternFill patternType="none">
          <fgColor indexed="64"/>
          <bgColor indexed="65"/>
        </patternFill>
      </fill>
      <alignment horizontal="left" vertical="center" textRotation="0" wrapText="1" indent="0" justifyLastLine="0" shrinkToFit="0" readingOrder="0"/>
      <border>
        <left/>
        <right style="thin">
          <color rgb="FF000000"/>
        </right>
        <top style="thin">
          <color rgb="FF000000"/>
        </top>
        <bottom style="thin">
          <color rgb="FF000000"/>
        </bottom>
        <vertical style="thin">
          <color rgb="FF000000"/>
        </vertical>
        <horizontal style="thin">
          <color rgb="FF000000"/>
        </horizontal>
      </border>
    </dxf>
    <dxf>
      <border outline="0">
        <bottom style="thin">
          <color indexed="64"/>
        </bottom>
      </border>
    </dxf>
    <dxf>
      <border outline="0">
        <top style="thin">
          <color indexed="64"/>
        </top>
      </border>
    </dxf>
    <dxf>
      <font>
        <name val="Calibri Light"/>
        <scheme val="major"/>
      </font>
      <fill>
        <patternFill patternType="none">
          <fgColor indexed="64"/>
          <bgColor indexed="65"/>
        </patternFill>
      </fill>
      <alignment horizontal="center" vertical="center" textRotation="0" wrapText="1" indent="0" justifyLastLine="0" shrinkToFit="0" readingOrder="0"/>
    </dxf>
    <dxf>
      <font>
        <b/>
        <i val="0"/>
        <strike val="0"/>
        <condense val="0"/>
        <extend val="0"/>
        <outline val="0"/>
        <shadow val="0"/>
        <u val="none"/>
        <vertAlign val="baseline"/>
        <sz val="14"/>
        <color theme="0"/>
        <name val="Calibri Light"/>
        <scheme val="major"/>
      </font>
      <fill>
        <patternFill patternType="none">
          <fgColor indexed="64"/>
          <bgColor indexed="65"/>
        </patternFill>
      </fill>
      <alignment horizontal="center" vertical="center" textRotation="0" wrapText="1" indent="0" justifyLastLine="0" shrinkToFit="0" readingOrder="0"/>
      <border diagonalUp="0" diagonalDown="0">
        <left style="thin">
          <color rgb="FF000000"/>
        </left>
        <right style="thin">
          <color rgb="FF000000"/>
        </right>
        <top/>
        <bottom/>
        <vertical style="thin">
          <color rgb="FF000000"/>
        </vertical>
        <horizontal style="thin">
          <color rgb="FF000000"/>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11" Type="http://schemas.openxmlformats.org/officeDocument/2006/relationships/customXml" Target="../customXml/item1.xml"/><Relationship Id="rId5" Type="http://schemas.openxmlformats.org/officeDocument/2006/relationships/theme" Target="theme/theme1.xml"/><Relationship Id="rId10" Type="http://schemas.openxmlformats.org/officeDocument/2006/relationships/calcChain" Target="calcChain.xml"/><Relationship Id="rId4" Type="http://schemas.openxmlformats.org/officeDocument/2006/relationships/worksheet" Target="worksheets/sheet4.xml"/><Relationship Id="rId9" Type="http://schemas.microsoft.com/office/2017/10/relationships/person" Target="persons/person.xml"/></Relationships>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ew1" id="{046DDD72-F391-4F7C-8717-AE3D1BE2B520}">
    <nsvFilter filterId="{22A2AB6D-B5EC-4AD7-8C65-E446FB1C336D}" ref="A1:V350" tableId="2"/>
  </namedSheetView>
</namedSheetViews>
</file>

<file path=xl/persons/person.xml><?xml version="1.0" encoding="utf-8"?>
<personList xmlns="http://schemas.microsoft.com/office/spreadsheetml/2018/threadedcomments" xmlns:x="http://schemas.openxmlformats.org/spreadsheetml/2006/main">
  <person displayName="Marilia Romao Capinzaiki" id="{B965D2F7-9F88-4B6B-AD14-E983FB8C2175}" userId="S::mcapinzaiki@prefeitura.sp.gov.br::282863a7-0f36-4a13-80c9-73e79221f612" providerId="AD"/>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regionalização" displayName="regionalização" ref="A1:A34" totalsRowShown="0">
  <autoFilter ref="A1:A34" xr:uid="{00000000-0009-0000-0100-000001000000}"/>
  <tableColumns count="1">
    <tableColumn id="1" xr3:uid="{00000000-0010-0000-0000-000001000000}" name="Regionalização"/>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22A2AB6D-B5EC-4AD7-8C65-E446FB1C336D}" name="Tabela2" displayName="Tabela2" ref="A1:V350" totalsRowShown="0" headerRowDxfId="25" dataDxfId="24" headerRowBorderDxfId="22" tableBorderDxfId="23">
  <autoFilter ref="A1:V350" xr:uid="{22A2AB6D-B5EC-4AD7-8C65-E446FB1C336D}">
    <filterColumn colId="7">
      <filters>
        <filter val="COMAS"/>
      </filters>
    </filterColumn>
  </autoFilter>
  <tableColumns count="22">
    <tableColumn id="1" xr3:uid="{60162A7B-F711-4500-84E0-CB3C7E4034E5}" name="Demanda para o Orçamento 2025" dataDxfId="21"/>
    <tableColumn id="2" xr3:uid="{2298F019-A2CC-4D25-9651-ECF88E4654EF}" name="Observações GAB/AT/Sobreposições" dataDxfId="20"/>
    <tableColumn id="3" xr3:uid="{108FA358-6869-4DE7-9783-5FEE2F7D9719}" name="Público final" dataDxfId="19"/>
    <tableColumn id="4" xr3:uid="{647DF53A-DCC3-4288-AB75-F38AD799BAE2}" name="Capacidade/Quantidade" dataDxfId="18"/>
    <tableColumn id="5" xr3:uid="{575EF15D-E3FE-4155-9834-A6385A2F37A2}" name="Processo SEI em andamento" dataDxfId="17"/>
    <tableColumn id="6" xr3:uid="{183BA900-D5A6-4A45-9504-1B5D40646BEA}" name="Categoria" dataDxfId="16"/>
    <tableColumn id="7" xr3:uid="{A84868B3-7839-466A-BEBA-3C2C34722613}" name="Justificativa detalhada" dataDxfId="15"/>
    <tableColumn id="8" xr3:uid="{BBD95858-7B4B-438B-B566-BECC311BA20B}" name="Unidade demandante" dataDxfId="14"/>
    <tableColumn id="9" xr3:uid="{78A5D3DA-8AD0-4586-BDCD-11A1B1AB5872}" name="Valor proposto para 2025" dataDxfId="13"/>
    <tableColumn id="10" xr3:uid="{0EDD6584-9631-467C-9D61-5E059E69CA0D}" name="Mês início vigência " dataDxfId="12"/>
    <tableColumn id="11" xr3:uid="{EE9AB7E7-39F1-4077-B4D7-97EE38ACA0BD}" name="Regionalização, indicar a SAS" dataDxfId="11"/>
    <tableColumn id="12" xr3:uid="{BA3108BD-8418-4AF9-BA01-DBCB14704909}" name="Há previsão no Programa de Metas, PLAS ou outro instrumento de planejamento?" dataDxfId="10"/>
    <tableColumn id="13" xr3:uid="{B2FE19D8-F700-4DB6-9430-3563A6990516}" name="Caso haja previsão em outro instrumento de Planejamento, indicar abaixo" dataDxfId="9"/>
    <tableColumn id="14" xr3:uid="{952377FC-226D-4D86-958E-9DEDB54C8796}" name="Prioridade" dataDxfId="8"/>
    <tableColumn id="24" xr3:uid="{07AA3693-00E8-4266-8DB8-E2829833E7CF}" name="Tipo de Expansão" dataDxfId="7"/>
    <tableColumn id="15" xr3:uid="{9A844275-ABD9-4FD6-AFB8-90C8753FA4F4}" name="PROJETO/ATIVIDADE" dataDxfId="6"/>
    <tableColumn id="16" xr3:uid="{3290E89D-0CB3-4D5C-935A-B5045B6A2FE0}" name="FONTE" dataDxfId="5"/>
    <tableColumn id="20" xr3:uid="{7CBDAFE7-84B4-4E99-9A55-29ADA0F65354}" name="U.O." dataDxfId="4"/>
    <tableColumn id="17" xr3:uid="{6B4C5333-2CE6-4A9A-907A-6149119E5ABE}" name="Dotação" dataDxfId="3"/>
    <tableColumn id="18" xr3:uid="{8760E029-2BD9-4748-9F57-772E58808791}" name="Código ação" dataDxfId="2"/>
    <tableColumn id="19" xr3:uid="{30B1021E-4871-4A55-A30A-B95EF3448DE2}" name="Descrição ação" dataDxfId="1"/>
    <tableColumn id="21" xr3:uid="{4B0B4B07-D800-42C9-91A4-B59DCAA096BA}" name="Column1"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S3" dT="2024-07-19T15:55:14.04" personId="{B965D2F7-9F88-4B6B-AD14-E983FB8C2175}" id="{391F3F25-3C01-4955-B008-F27E8178C3F0}">
    <text>SOMEI NA 430833903900</text>
  </threadedComment>
  <threadedComment ref="S3" dT="2024-07-19T15:58:40.52" personId="{B965D2F7-9F88-4B6B-AD14-E983FB8C2175}" id="{7D2007FE-564D-4444-B2AC-183AD1ED9A82}" parentId="{391F3F25-3C01-4955-B008-F27E8178C3F0}">
    <text>Pressão</text>
  </threadedComment>
  <threadedComment ref="S3" dT="2024-07-22T17:20:10.60" personId="{B965D2F7-9F88-4B6B-AD14-E983FB8C2175}" id="{65444887-8885-4037-9434-B45C4319066E}" parentId="{391F3F25-3C01-4955-B008-F27E8178C3F0}">
    <text>Está sem fonte, considerei que era 00, mas verificar</text>
  </threadedComment>
  <threadedComment ref="S11" dT="2024-07-22T16:15:27.21" personId="{B965D2F7-9F88-4B6B-AD14-E983FB8C2175}" id="{2878D137-0F84-4B3B-85D3-E7396C60078D}">
    <text>qual das duas?</text>
  </threadedComment>
  <threadedComment ref="S12" dT="2024-07-22T16:15:27.21" personId="{B965D2F7-9F88-4B6B-AD14-E983FB8C2175}" id="{9E4F250B-531D-436B-BBE7-24CE3A5D9EEF}">
    <text>qual das duas?</text>
  </threadedComment>
  <threadedComment ref="S21" dT="2024-07-22T16:17:58.87" personId="{B965D2F7-9F88-4B6B-AD14-E983FB8C2175}" id="{D85D812E-7E01-4F4F-A956-7F075247506A}">
    <text>fonte externa. Já está somado?</text>
  </threadedComment>
  <threadedComment ref="S21" dT="2024-07-22T20:26:01.10" personId="{B965D2F7-9F88-4B6B-AD14-E983FB8C2175}" id="{B7211284-F41C-49BB-946F-79911E9E8601}" parentId="{D85D812E-7E01-4F4F-A956-7F075247506A}">
    <text>joguei para 00</text>
  </threadedComment>
  <threadedComment ref="S39" dT="2024-07-22T16:25:25.34" personId="{B965D2F7-9F88-4B6B-AD14-E983FB8C2175}" id="{4D955948-0339-4CE0-BE29-4B83EE770FEF}">
    <text>fonte 02 - já está somado na planilha?</text>
  </threadedComment>
  <threadedComment ref="S47" dT="2024-07-19T16:33:41.52" personId="{B965D2F7-9F88-4B6B-AD14-E983FB8C2175}" id="{E6CE75C6-2269-4B02-9911-A78F068AB812}">
    <text>Não achei essa dotação na planilha de sf</text>
  </threadedComment>
  <threadedComment ref="S47" dT="2024-07-22T17:21:23.67" personId="{B965D2F7-9F88-4B6B-AD14-E983FB8C2175}" id="{7BB3777E-1A25-4851-BF1A-AD9DF97FF716}" parentId="{E6CE75C6-2269-4B02-9911-A78F068AB812}">
    <text>acrescentar</text>
  </threadedComment>
  <threadedComment ref="S67" dT="2024-07-22T17:39:39.42" personId="{B965D2F7-9F88-4B6B-AD14-E983FB8C2175}" id="{39F3093F-FD77-42B2-9033-9C20AF4374BD}">
    <text>está faltando número na dotação - suponho que seja 3350</text>
  </threadedComment>
  <threadedComment ref="S67" dT="2024-07-23T20:20:08.57" personId="{B965D2F7-9F88-4B6B-AD14-E983FB8C2175}" id="{FCE6D972-EEA2-4E10-B79B-D77670543EF0}" parentId="{39F3093F-FD77-42B2-9033-9C20AF4374BD}">
    <text>acrescentei</text>
  </threadedComment>
  <threadedComment ref="S77" dT="2024-07-22T17:39:39.42" personId="{B965D2F7-9F88-4B6B-AD14-E983FB8C2175}" id="{819CF25A-E2CB-4F6B-B7AC-10BAD3E7D78F}">
    <text>está faltando número na dotação - suponho que seja 3350</text>
  </threadedComment>
  <threadedComment ref="S77" dT="2024-07-23T20:20:08.57" personId="{B965D2F7-9F88-4B6B-AD14-E983FB8C2175}" id="{55DFD754-E873-4C75-B866-C90B44C08304}" parentId="{819CF25A-E2CB-4F6B-B7AC-10BAD3E7D78F}">
    <text>acrescentei</text>
  </threadedComment>
  <threadedComment ref="S113" dT="2024-07-22T18:13:03.63" personId="{B965D2F7-9F88-4B6B-AD14-E983FB8C2175}" id="{52BD8E65-9A40-486E-BDD5-07B1A9D1954F}" done="1">
    <text>incompleta</text>
  </threadedComment>
  <threadedComment ref="S177" dT="2024-07-22T17:39:39.42" personId="{B965D2F7-9F88-4B6B-AD14-E983FB8C2175}" id="{EB877AC2-5A0D-4F23-87BB-D8A76189BBC8}">
    <text>está faltando número na dotação - suponho que seja 3350</text>
  </threadedComment>
  <threadedComment ref="S177" dT="2024-07-23T20:20:08.57" personId="{B965D2F7-9F88-4B6B-AD14-E983FB8C2175}" id="{7AD48783-F78F-4E2D-8A8E-AB0C896D1E89}" parentId="{EB877AC2-5A0D-4F23-87BB-D8A76189BBC8}">
    <text>acrescentei</text>
  </threadedComment>
  <threadedComment ref="S237" dT="2024-07-24T19:54:27.16" personId="{B965D2F7-9F88-4B6B-AD14-E983FB8C2175}" id="{15B70314-6BDA-4F46-8F21-F9C7975E18F0}">
    <text>vou supor que a fonte 00.1.500etc</text>
  </threadedComment>
  <threadedComment ref="S240" dT="2024-07-24T20:05:34.10" personId="{B965D2F7-9F88-4B6B-AD14-E983FB8C2175}" id="{F68FDBF3-65C3-401E-9163-DA2C8FE47E41}">
    <text>coloquei na 00</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vmlDrawing" Target="../drawings/vmlDrawing1.vml"/><Relationship Id="rId1" Type="http://schemas.openxmlformats.org/officeDocument/2006/relationships/printerSettings" Target="../printerSettings/printerSettings4.bin"/><Relationship Id="rId6" Type="http://schemas.microsoft.com/office/2019/04/relationships/namedSheetView" Target="../namedSheetViews/namedSheetView1.xml"/><Relationship Id="rId5" Type="http://schemas.microsoft.com/office/2017/10/relationships/threadedComment" Target="../threadedComments/threadedComment1.xml"/><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D11812-DBD8-4055-BF5A-574B9B5DD429}">
  <dimension ref="A1:I39"/>
  <sheetViews>
    <sheetView showGridLines="0" topLeftCell="A21" zoomScale="160" zoomScaleNormal="160" workbookViewId="0">
      <selection activeCell="K26" sqref="K26"/>
    </sheetView>
  </sheetViews>
  <sheetFormatPr defaultRowHeight="15"/>
  <sheetData>
    <row r="1" spans="1:9">
      <c r="A1" s="74" t="s">
        <v>0</v>
      </c>
      <c r="B1" s="75"/>
      <c r="C1" s="75"/>
      <c r="D1" s="75"/>
      <c r="E1" s="75"/>
      <c r="F1" s="75"/>
      <c r="G1" s="75"/>
      <c r="H1" s="75"/>
      <c r="I1" s="76"/>
    </row>
    <row r="2" spans="1:9" ht="15.75" thickBot="1">
      <c r="A2" s="77"/>
      <c r="B2" s="78"/>
      <c r="C2" s="78"/>
      <c r="D2" s="78"/>
      <c r="E2" s="78"/>
      <c r="F2" s="78"/>
      <c r="G2" s="78"/>
      <c r="H2" s="78"/>
      <c r="I2" s="79"/>
    </row>
    <row r="3" spans="1:9" ht="94.5" customHeight="1" thickBot="1">
      <c r="A3" s="80" t="s">
        <v>1</v>
      </c>
      <c r="B3" s="81"/>
      <c r="C3" s="81"/>
      <c r="D3" s="81"/>
      <c r="E3" s="81"/>
      <c r="F3" s="81"/>
      <c r="G3" s="81"/>
      <c r="H3" s="81"/>
      <c r="I3" s="82"/>
    </row>
    <row r="4" spans="1:9">
      <c r="A4" s="83" t="s">
        <v>2</v>
      </c>
      <c r="B4" s="83"/>
      <c r="C4" s="83"/>
      <c r="D4" s="83"/>
      <c r="E4" s="83"/>
      <c r="F4" s="83"/>
      <c r="G4" s="83"/>
      <c r="H4" s="83"/>
      <c r="I4" s="83"/>
    </row>
    <row r="5" spans="1:9">
      <c r="A5" s="85" t="s">
        <v>3</v>
      </c>
      <c r="B5" s="85"/>
      <c r="C5" s="85"/>
      <c r="D5" s="85"/>
      <c r="E5" s="85"/>
      <c r="F5" s="85"/>
      <c r="G5" s="85"/>
      <c r="H5" s="85"/>
      <c r="I5" s="85"/>
    </row>
    <row r="6" spans="1:9">
      <c r="A6" s="85"/>
      <c r="B6" s="85"/>
      <c r="C6" s="85"/>
      <c r="D6" s="85"/>
      <c r="E6" s="85"/>
      <c r="F6" s="85"/>
      <c r="G6" s="85"/>
      <c r="H6" s="85"/>
      <c r="I6" s="85"/>
    </row>
    <row r="7" spans="1:9">
      <c r="A7" s="84" t="s">
        <v>4</v>
      </c>
      <c r="B7" s="84"/>
      <c r="C7" s="84"/>
      <c r="D7" s="84"/>
      <c r="E7" s="84"/>
      <c r="F7" s="84"/>
      <c r="G7" s="84"/>
      <c r="H7" s="84"/>
      <c r="I7" s="84"/>
    </row>
    <row r="8" spans="1:9">
      <c r="A8" s="85" t="s">
        <v>5</v>
      </c>
      <c r="B8" s="85"/>
      <c r="C8" s="85"/>
      <c r="D8" s="85"/>
      <c r="E8" s="85"/>
      <c r="F8" s="85"/>
      <c r="G8" s="85"/>
      <c r="H8" s="85"/>
      <c r="I8" s="85"/>
    </row>
    <row r="9" spans="1:9">
      <c r="A9" s="85"/>
      <c r="B9" s="85"/>
      <c r="C9" s="85"/>
      <c r="D9" s="85"/>
      <c r="E9" s="85"/>
      <c r="F9" s="85"/>
      <c r="G9" s="85"/>
      <c r="H9" s="85"/>
      <c r="I9" s="85"/>
    </row>
    <row r="10" spans="1:9">
      <c r="A10" s="84" t="s">
        <v>6</v>
      </c>
      <c r="B10" s="84"/>
      <c r="C10" s="84"/>
      <c r="D10" s="84"/>
      <c r="E10" s="84"/>
      <c r="F10" s="84"/>
      <c r="G10" s="84"/>
      <c r="H10" s="84"/>
      <c r="I10" s="84"/>
    </row>
    <row r="11" spans="1:9">
      <c r="A11" s="85" t="s">
        <v>7</v>
      </c>
      <c r="B11" s="85"/>
      <c r="C11" s="85"/>
      <c r="D11" s="85"/>
      <c r="E11" s="85"/>
      <c r="F11" s="85"/>
      <c r="G11" s="85"/>
      <c r="H11" s="85"/>
      <c r="I11" s="85"/>
    </row>
    <row r="12" spans="1:9">
      <c r="A12" s="85"/>
      <c r="B12" s="85"/>
      <c r="C12" s="85"/>
      <c r="D12" s="85"/>
      <c r="E12" s="85"/>
      <c r="F12" s="85"/>
      <c r="G12" s="85"/>
      <c r="H12" s="85"/>
      <c r="I12" s="85"/>
    </row>
    <row r="13" spans="1:9">
      <c r="A13" s="84" t="s">
        <v>8</v>
      </c>
      <c r="B13" s="84"/>
      <c r="C13" s="84"/>
      <c r="D13" s="84"/>
      <c r="E13" s="84"/>
      <c r="F13" s="84"/>
      <c r="G13" s="84"/>
      <c r="H13" s="84"/>
      <c r="I13" s="84"/>
    </row>
    <row r="14" spans="1:9">
      <c r="A14" s="85" t="s">
        <v>9</v>
      </c>
      <c r="B14" s="85"/>
      <c r="C14" s="85"/>
      <c r="D14" s="85"/>
      <c r="E14" s="85"/>
      <c r="F14" s="85"/>
      <c r="G14" s="85"/>
      <c r="H14" s="85"/>
      <c r="I14" s="85"/>
    </row>
    <row r="15" spans="1:9">
      <c r="A15" s="85"/>
      <c r="B15" s="85"/>
      <c r="C15" s="85"/>
      <c r="D15" s="85"/>
      <c r="E15" s="85"/>
      <c r="F15" s="85"/>
      <c r="G15" s="85"/>
      <c r="H15" s="85"/>
      <c r="I15" s="85"/>
    </row>
    <row r="16" spans="1:9">
      <c r="A16" s="84" t="s">
        <v>10</v>
      </c>
      <c r="B16" s="84"/>
      <c r="C16" s="84"/>
      <c r="D16" s="84"/>
      <c r="E16" s="84"/>
      <c r="F16" s="84"/>
      <c r="G16" s="84"/>
      <c r="H16" s="84"/>
      <c r="I16" s="84"/>
    </row>
    <row r="17" spans="1:9">
      <c r="A17" s="88" t="s">
        <v>11</v>
      </c>
      <c r="B17" s="89"/>
      <c r="C17" s="89"/>
      <c r="D17" s="89"/>
      <c r="E17" s="89"/>
      <c r="F17" s="89"/>
      <c r="G17" s="89"/>
      <c r="H17" s="89"/>
      <c r="I17" s="90"/>
    </row>
    <row r="18" spans="1:9" ht="15" customHeight="1">
      <c r="A18" s="84" t="s">
        <v>12</v>
      </c>
      <c r="B18" s="84"/>
      <c r="C18" s="84"/>
      <c r="D18" s="84"/>
      <c r="E18" s="84"/>
      <c r="F18" s="84"/>
      <c r="G18" s="84"/>
      <c r="H18" s="84"/>
      <c r="I18" s="84"/>
    </row>
    <row r="19" spans="1:9">
      <c r="A19" s="87" t="s">
        <v>13</v>
      </c>
      <c r="B19" s="87"/>
      <c r="C19" s="87"/>
      <c r="D19" s="87"/>
      <c r="E19" s="87"/>
      <c r="F19" s="87"/>
      <c r="G19" s="87"/>
      <c r="H19" s="87"/>
      <c r="I19" s="87"/>
    </row>
    <row r="20" spans="1:9" ht="30.75" customHeight="1">
      <c r="A20" s="87"/>
      <c r="B20" s="87"/>
      <c r="C20" s="87"/>
      <c r="D20" s="87"/>
      <c r="E20" s="87"/>
      <c r="F20" s="87"/>
      <c r="G20" s="87"/>
      <c r="H20" s="87"/>
      <c r="I20" s="87"/>
    </row>
    <row r="21" spans="1:9">
      <c r="A21" s="84" t="s">
        <v>14</v>
      </c>
      <c r="B21" s="84"/>
      <c r="C21" s="84"/>
      <c r="D21" s="84"/>
      <c r="E21" s="84"/>
      <c r="F21" s="84"/>
      <c r="G21" s="84"/>
      <c r="H21" s="84"/>
      <c r="I21" s="84"/>
    </row>
    <row r="22" spans="1:9" ht="18" customHeight="1">
      <c r="A22" s="86" t="s">
        <v>15</v>
      </c>
      <c r="B22" s="86"/>
      <c r="C22" s="86"/>
      <c r="D22" s="86"/>
      <c r="E22" s="86"/>
      <c r="F22" s="86"/>
      <c r="G22" s="86"/>
      <c r="H22" s="86"/>
      <c r="I22" s="86"/>
    </row>
    <row r="23" spans="1:9">
      <c r="A23" s="84" t="s">
        <v>16</v>
      </c>
      <c r="B23" s="84"/>
      <c r="C23" s="84"/>
      <c r="D23" s="84"/>
      <c r="E23" s="84"/>
      <c r="F23" s="84"/>
      <c r="G23" s="84"/>
      <c r="H23" s="84"/>
      <c r="I23" s="84"/>
    </row>
    <row r="24" spans="1:9">
      <c r="A24" s="85" t="s">
        <v>17</v>
      </c>
      <c r="B24" s="85"/>
      <c r="C24" s="85"/>
      <c r="D24" s="85"/>
      <c r="E24" s="85"/>
      <c r="F24" s="85"/>
      <c r="G24" s="85"/>
      <c r="H24" s="85"/>
      <c r="I24" s="85"/>
    </row>
    <row r="25" spans="1:9">
      <c r="A25" s="85"/>
      <c r="B25" s="85"/>
      <c r="C25" s="85"/>
      <c r="D25" s="85"/>
      <c r="E25" s="85"/>
      <c r="F25" s="85"/>
      <c r="G25" s="85"/>
      <c r="H25" s="85"/>
      <c r="I25" s="85"/>
    </row>
    <row r="26" spans="1:9">
      <c r="A26" s="84" t="s">
        <v>18</v>
      </c>
      <c r="B26" s="84"/>
      <c r="C26" s="84"/>
      <c r="D26" s="84"/>
      <c r="E26" s="84"/>
      <c r="F26" s="84"/>
      <c r="G26" s="84"/>
      <c r="H26" s="84"/>
      <c r="I26" s="84"/>
    </row>
    <row r="27" spans="1:9">
      <c r="A27" s="86" t="s">
        <v>19</v>
      </c>
      <c r="B27" s="86"/>
      <c r="C27" s="86"/>
      <c r="D27" s="86"/>
      <c r="E27" s="86"/>
      <c r="F27" s="86"/>
      <c r="G27" s="86"/>
      <c r="H27" s="86"/>
      <c r="I27" s="86"/>
    </row>
    <row r="28" spans="1:9">
      <c r="A28" s="84" t="s">
        <v>20</v>
      </c>
      <c r="B28" s="84"/>
      <c r="C28" s="84"/>
      <c r="D28" s="84"/>
      <c r="E28" s="84"/>
      <c r="F28" s="84"/>
      <c r="G28" s="84"/>
      <c r="H28" s="84"/>
      <c r="I28" s="84"/>
    </row>
    <row r="29" spans="1:9">
      <c r="A29" s="85" t="s">
        <v>21</v>
      </c>
      <c r="B29" s="85"/>
      <c r="C29" s="85"/>
      <c r="D29" s="85"/>
      <c r="E29" s="85"/>
      <c r="F29" s="85"/>
      <c r="G29" s="85"/>
      <c r="H29" s="85"/>
      <c r="I29" s="85"/>
    </row>
    <row r="30" spans="1:9" ht="32.25" customHeight="1">
      <c r="A30" s="85"/>
      <c r="B30" s="85"/>
      <c r="C30" s="85"/>
      <c r="D30" s="85"/>
      <c r="E30" s="85"/>
      <c r="F30" s="85"/>
      <c r="G30" s="85"/>
      <c r="H30" s="85"/>
      <c r="I30" s="85"/>
    </row>
    <row r="31" spans="1:9" ht="29.25" customHeight="1">
      <c r="A31" s="91" t="s">
        <v>22</v>
      </c>
      <c r="B31" s="91"/>
      <c r="C31" s="91"/>
      <c r="D31" s="91"/>
      <c r="E31" s="91"/>
      <c r="F31" s="91"/>
      <c r="G31" s="91"/>
      <c r="H31" s="91"/>
      <c r="I31" s="91"/>
    </row>
    <row r="32" spans="1:9">
      <c r="A32" s="85" t="s">
        <v>23</v>
      </c>
      <c r="B32" s="85"/>
      <c r="C32" s="85"/>
      <c r="D32" s="85"/>
      <c r="E32" s="85"/>
      <c r="F32" s="85"/>
      <c r="G32" s="85"/>
      <c r="H32" s="85"/>
      <c r="I32" s="85"/>
    </row>
    <row r="33" spans="1:9" ht="15.75" customHeight="1">
      <c r="A33" s="85"/>
      <c r="B33" s="85"/>
      <c r="C33" s="85"/>
      <c r="D33" s="85"/>
      <c r="E33" s="85"/>
      <c r="F33" s="85"/>
      <c r="G33" s="85"/>
      <c r="H33" s="85"/>
      <c r="I33" s="85"/>
    </row>
    <row r="34" spans="1:9" ht="15.75" customHeight="1">
      <c r="A34" s="91" t="s">
        <v>24</v>
      </c>
      <c r="B34" s="91"/>
      <c r="C34" s="91"/>
      <c r="D34" s="91"/>
      <c r="E34" s="91"/>
      <c r="F34" s="91"/>
      <c r="G34" s="91"/>
      <c r="H34" s="91"/>
      <c r="I34" s="91"/>
    </row>
    <row r="35" spans="1:9" ht="15.75" customHeight="1">
      <c r="A35" s="85" t="s">
        <v>25</v>
      </c>
      <c r="B35" s="85"/>
      <c r="C35" s="85"/>
      <c r="D35" s="85"/>
      <c r="E35" s="85"/>
      <c r="F35" s="85"/>
      <c r="G35" s="85"/>
      <c r="H35" s="85"/>
      <c r="I35" s="85"/>
    </row>
    <row r="36" spans="1:9" ht="15.75" customHeight="1">
      <c r="A36" s="85"/>
      <c r="B36" s="85"/>
      <c r="C36" s="85"/>
      <c r="D36" s="85"/>
      <c r="E36" s="85"/>
      <c r="F36" s="85"/>
      <c r="G36" s="85"/>
      <c r="H36" s="85"/>
      <c r="I36" s="85"/>
    </row>
    <row r="37" spans="1:9">
      <c r="A37" s="92" t="s">
        <v>26</v>
      </c>
      <c r="B37" s="93"/>
      <c r="C37" s="93"/>
      <c r="D37" s="93"/>
      <c r="E37" s="93"/>
      <c r="F37" s="93"/>
      <c r="G37" s="93"/>
      <c r="H37" s="93"/>
      <c r="I37" s="94"/>
    </row>
    <row r="38" spans="1:9">
      <c r="A38" s="85" t="s">
        <v>27</v>
      </c>
      <c r="B38" s="85"/>
      <c r="C38" s="85"/>
      <c r="D38" s="85"/>
      <c r="E38" s="85"/>
      <c r="F38" s="85"/>
      <c r="G38" s="85"/>
      <c r="H38" s="85"/>
      <c r="I38" s="85"/>
    </row>
    <row r="39" spans="1:9" ht="48" customHeight="1">
      <c r="A39" s="85"/>
      <c r="B39" s="85"/>
      <c r="C39" s="85"/>
      <c r="D39" s="85"/>
      <c r="E39" s="85"/>
      <c r="F39" s="85"/>
      <c r="G39" s="85"/>
      <c r="H39" s="85"/>
      <c r="I39" s="85"/>
    </row>
  </sheetData>
  <mergeCells count="28">
    <mergeCell ref="A24:I25"/>
    <mergeCell ref="A27:I27"/>
    <mergeCell ref="A29:I30"/>
    <mergeCell ref="A32:I33"/>
    <mergeCell ref="A38:I39"/>
    <mergeCell ref="A26:I26"/>
    <mergeCell ref="A28:I28"/>
    <mergeCell ref="A31:I31"/>
    <mergeCell ref="A37:I37"/>
    <mergeCell ref="A34:I34"/>
    <mergeCell ref="A35:I36"/>
    <mergeCell ref="A22:I22"/>
    <mergeCell ref="A21:I21"/>
    <mergeCell ref="A23:I23"/>
    <mergeCell ref="A8:I9"/>
    <mergeCell ref="A11:I12"/>
    <mergeCell ref="A19:I20"/>
    <mergeCell ref="A13:I13"/>
    <mergeCell ref="A14:I15"/>
    <mergeCell ref="A18:I18"/>
    <mergeCell ref="A16:I16"/>
    <mergeCell ref="A17:I17"/>
    <mergeCell ref="A1:I2"/>
    <mergeCell ref="A3:I3"/>
    <mergeCell ref="A4:I4"/>
    <mergeCell ref="A7:I7"/>
    <mergeCell ref="A10:I10"/>
    <mergeCell ref="A5:I6"/>
  </mergeCells>
  <pageMargins left="0.511811024" right="0.511811024" top="0.78740157499999996" bottom="0.78740157499999996" header="0.31496062000000002" footer="0.31496062000000002"/>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185"/>
  <sheetViews>
    <sheetView workbookViewId="0">
      <selection activeCell="I20" sqref="I20"/>
    </sheetView>
  </sheetViews>
  <sheetFormatPr defaultRowHeight="15"/>
  <cols>
    <col min="1" max="1" width="16.28515625" customWidth="1"/>
    <col min="3" max="3" width="34.7109375" style="4" customWidth="1"/>
    <col min="5" max="5" width="25.7109375" style="4" customWidth="1"/>
    <col min="7" max="7" width="20" style="4" customWidth="1"/>
    <col min="9" max="9" width="10.5703125" bestFit="1" customWidth="1"/>
  </cols>
  <sheetData>
    <row r="1" spans="1:9">
      <c r="A1" t="s">
        <v>28</v>
      </c>
      <c r="C1" s="2" t="s">
        <v>29</v>
      </c>
      <c r="E1" s="26" t="s">
        <v>30</v>
      </c>
      <c r="G1" s="20" t="s">
        <v>31</v>
      </c>
      <c r="I1" s="27" t="s">
        <v>32</v>
      </c>
    </row>
    <row r="2" spans="1:9">
      <c r="A2" t="s">
        <v>33</v>
      </c>
      <c r="C2" s="1" t="s">
        <v>34</v>
      </c>
      <c r="E2" s="22" t="s">
        <v>35</v>
      </c>
      <c r="G2" s="21" t="s">
        <v>36</v>
      </c>
      <c r="I2" s="28" t="s">
        <v>37</v>
      </c>
    </row>
    <row r="3" spans="1:9">
      <c r="A3" t="s">
        <v>38</v>
      </c>
      <c r="C3" s="3" t="s">
        <v>39</v>
      </c>
      <c r="E3" s="23" t="s">
        <v>40</v>
      </c>
      <c r="G3" s="3" t="s">
        <v>41</v>
      </c>
      <c r="I3" s="28" t="s">
        <v>42</v>
      </c>
    </row>
    <row r="4" spans="1:9" ht="30">
      <c r="A4" t="s">
        <v>43</v>
      </c>
      <c r="C4" s="1" t="s">
        <v>44</v>
      </c>
      <c r="E4" s="23" t="s">
        <v>45</v>
      </c>
      <c r="G4" s="3" t="s">
        <v>46</v>
      </c>
      <c r="I4" s="28" t="s">
        <v>47</v>
      </c>
    </row>
    <row r="5" spans="1:9" ht="30">
      <c r="A5" t="s">
        <v>48</v>
      </c>
      <c r="C5" s="1" t="s">
        <v>49</v>
      </c>
      <c r="E5" s="22" t="s">
        <v>50</v>
      </c>
      <c r="G5" s="3" t="s">
        <v>51</v>
      </c>
      <c r="I5" s="28"/>
    </row>
    <row r="6" spans="1:9">
      <c r="A6" t="s">
        <v>52</v>
      </c>
      <c r="C6" s="3" t="s">
        <v>53</v>
      </c>
      <c r="E6" s="24" t="s">
        <v>54</v>
      </c>
      <c r="G6"/>
    </row>
    <row r="7" spans="1:9" ht="30">
      <c r="A7" t="s">
        <v>55</v>
      </c>
      <c r="C7" s="3" t="s">
        <v>56</v>
      </c>
      <c r="E7" s="23" t="s">
        <v>57</v>
      </c>
      <c r="G7"/>
    </row>
    <row r="8" spans="1:9">
      <c r="A8" t="s">
        <v>58</v>
      </c>
      <c r="C8" s="3" t="s">
        <v>59</v>
      </c>
      <c r="E8" s="24" t="s">
        <v>60</v>
      </c>
      <c r="G8"/>
    </row>
    <row r="9" spans="1:9">
      <c r="A9" t="s">
        <v>61</v>
      </c>
      <c r="C9" s="1" t="s">
        <v>62</v>
      </c>
      <c r="E9" s="25" t="s">
        <v>63</v>
      </c>
      <c r="G9"/>
    </row>
    <row r="10" spans="1:9">
      <c r="A10" t="s">
        <v>64</v>
      </c>
      <c r="C10" s="3" t="s">
        <v>65</v>
      </c>
      <c r="E10" s="25" t="s">
        <v>66</v>
      </c>
      <c r="G10"/>
    </row>
    <row r="11" spans="1:9">
      <c r="A11" t="s">
        <v>67</v>
      </c>
      <c r="C11" s="1" t="s">
        <v>68</v>
      </c>
      <c r="E11" s="25" t="s">
        <v>69</v>
      </c>
      <c r="G11"/>
    </row>
    <row r="12" spans="1:9" ht="30">
      <c r="A12" t="s">
        <v>70</v>
      </c>
      <c r="C12" s="3" t="s">
        <v>71</v>
      </c>
      <c r="E12"/>
      <c r="G12"/>
    </row>
    <row r="13" spans="1:9">
      <c r="A13" t="s">
        <v>72</v>
      </c>
      <c r="C13" s="3"/>
      <c r="E13"/>
      <c r="G13"/>
    </row>
    <row r="14" spans="1:9">
      <c r="A14" t="s">
        <v>73</v>
      </c>
      <c r="C14" s="3"/>
      <c r="E14"/>
      <c r="G14"/>
    </row>
    <row r="15" spans="1:9">
      <c r="A15" t="s">
        <v>74</v>
      </c>
      <c r="C15" s="1"/>
      <c r="E15"/>
      <c r="G15"/>
    </row>
    <row r="16" spans="1:9">
      <c r="A16" t="s">
        <v>75</v>
      </c>
      <c r="C16" s="1"/>
      <c r="E16"/>
      <c r="G16"/>
    </row>
    <row r="17" spans="1:7">
      <c r="A17" t="s">
        <v>76</v>
      </c>
      <c r="C17" s="3"/>
      <c r="E17"/>
      <c r="G17"/>
    </row>
    <row r="18" spans="1:7">
      <c r="A18" t="s">
        <v>77</v>
      </c>
      <c r="C18" s="1"/>
      <c r="E18"/>
      <c r="G18"/>
    </row>
    <row r="19" spans="1:7">
      <c r="A19" t="s">
        <v>78</v>
      </c>
      <c r="C19" s="1"/>
      <c r="E19"/>
      <c r="G19"/>
    </row>
    <row r="20" spans="1:7">
      <c r="A20" t="s">
        <v>79</v>
      </c>
      <c r="C20" s="1"/>
      <c r="E20"/>
      <c r="G20"/>
    </row>
    <row r="21" spans="1:7">
      <c r="A21" t="s">
        <v>80</v>
      </c>
      <c r="C21" s="1"/>
      <c r="E21"/>
      <c r="G21"/>
    </row>
    <row r="22" spans="1:7">
      <c r="A22" t="s">
        <v>81</v>
      </c>
      <c r="C22" s="1"/>
      <c r="E22"/>
      <c r="G22"/>
    </row>
    <row r="23" spans="1:7">
      <c r="A23" t="s">
        <v>82</v>
      </c>
      <c r="C23" s="1"/>
      <c r="E23"/>
      <c r="G23"/>
    </row>
    <row r="24" spans="1:7">
      <c r="A24" t="s">
        <v>83</v>
      </c>
      <c r="C24" s="3"/>
      <c r="E24"/>
      <c r="G24"/>
    </row>
    <row r="25" spans="1:7">
      <c r="A25" t="s">
        <v>84</v>
      </c>
      <c r="C25" s="3"/>
      <c r="E25"/>
      <c r="G25"/>
    </row>
    <row r="26" spans="1:7">
      <c r="A26" t="s">
        <v>85</v>
      </c>
      <c r="C26" s="3"/>
      <c r="E26"/>
      <c r="G26"/>
    </row>
    <row r="27" spans="1:7">
      <c r="A27" t="s">
        <v>86</v>
      </c>
      <c r="C27" s="3"/>
      <c r="E27"/>
      <c r="G27"/>
    </row>
    <row r="28" spans="1:7">
      <c r="A28" t="s">
        <v>87</v>
      </c>
      <c r="C28" s="1"/>
      <c r="E28"/>
      <c r="G28"/>
    </row>
    <row r="29" spans="1:7">
      <c r="A29" t="s">
        <v>88</v>
      </c>
      <c r="C29" s="1"/>
      <c r="E29"/>
      <c r="G29"/>
    </row>
    <row r="30" spans="1:7">
      <c r="A30" t="s">
        <v>89</v>
      </c>
      <c r="C30" s="1"/>
      <c r="E30"/>
      <c r="G30"/>
    </row>
    <row r="31" spans="1:7">
      <c r="A31" t="s">
        <v>90</v>
      </c>
      <c r="C31" s="3"/>
      <c r="E31"/>
      <c r="G31"/>
    </row>
    <row r="32" spans="1:7">
      <c r="A32" t="s">
        <v>91</v>
      </c>
      <c r="C32" s="3"/>
      <c r="E32"/>
      <c r="G32"/>
    </row>
    <row r="33" spans="1:7">
      <c r="A33" t="s">
        <v>92</v>
      </c>
      <c r="C33" s="3"/>
      <c r="E33"/>
      <c r="G33"/>
    </row>
    <row r="34" spans="1:7">
      <c r="A34" t="s">
        <v>93</v>
      </c>
      <c r="C34" s="1"/>
      <c r="E34"/>
      <c r="G34"/>
    </row>
    <row r="35" spans="1:7">
      <c r="C35" s="3"/>
      <c r="E35"/>
      <c r="G35"/>
    </row>
    <row r="36" spans="1:7">
      <c r="C36" s="3"/>
      <c r="E36"/>
      <c r="G36"/>
    </row>
    <row r="37" spans="1:7">
      <c r="C37" s="3"/>
      <c r="E37"/>
      <c r="G37"/>
    </row>
    <row r="38" spans="1:7">
      <c r="C38" s="3"/>
      <c r="E38"/>
      <c r="G38"/>
    </row>
    <row r="39" spans="1:7">
      <c r="C39" s="3"/>
      <c r="E39"/>
      <c r="G39"/>
    </row>
    <row r="40" spans="1:7">
      <c r="C40" s="3"/>
      <c r="E40"/>
      <c r="G40"/>
    </row>
    <row r="41" spans="1:7">
      <c r="C41" s="3"/>
      <c r="E41"/>
      <c r="G41"/>
    </row>
    <row r="42" spans="1:7">
      <c r="C42" s="3"/>
      <c r="E42"/>
      <c r="G42"/>
    </row>
    <row r="43" spans="1:7">
      <c r="C43" s="1"/>
      <c r="E43"/>
      <c r="G43"/>
    </row>
    <row r="44" spans="1:7">
      <c r="C44" s="1"/>
      <c r="E44"/>
      <c r="G44"/>
    </row>
    <row r="45" spans="1:7">
      <c r="C45" s="1"/>
      <c r="E45"/>
      <c r="G45"/>
    </row>
    <row r="46" spans="1:7">
      <c r="C46" s="3"/>
      <c r="E46"/>
      <c r="G46"/>
    </row>
    <row r="47" spans="1:7">
      <c r="C47" s="1"/>
      <c r="E47"/>
      <c r="G47"/>
    </row>
    <row r="48" spans="1:7">
      <c r="C48" s="1"/>
      <c r="E48"/>
      <c r="G48"/>
    </row>
    <row r="49" spans="3:7">
      <c r="C49" s="1"/>
      <c r="E49"/>
      <c r="G49"/>
    </row>
    <row r="50" spans="3:7">
      <c r="C50" s="3"/>
      <c r="E50"/>
      <c r="G50"/>
    </row>
    <row r="51" spans="3:7">
      <c r="C51" s="3"/>
      <c r="E51"/>
      <c r="G51"/>
    </row>
    <row r="52" spans="3:7">
      <c r="C52"/>
      <c r="E52"/>
      <c r="G52"/>
    </row>
    <row r="53" spans="3:7">
      <c r="C53"/>
      <c r="E53"/>
      <c r="G53"/>
    </row>
    <row r="54" spans="3:7">
      <c r="C54"/>
      <c r="E54"/>
      <c r="G54"/>
    </row>
    <row r="55" spans="3:7">
      <c r="C55"/>
      <c r="E55"/>
      <c r="G55"/>
    </row>
    <row r="56" spans="3:7">
      <c r="C56"/>
      <c r="E56"/>
      <c r="G56"/>
    </row>
    <row r="57" spans="3:7">
      <c r="C57"/>
      <c r="E57"/>
      <c r="G57"/>
    </row>
    <row r="58" spans="3:7">
      <c r="C58"/>
      <c r="E58"/>
      <c r="G58"/>
    </row>
    <row r="59" spans="3:7">
      <c r="C59"/>
      <c r="E59"/>
      <c r="G59"/>
    </row>
    <row r="60" spans="3:7">
      <c r="C60"/>
      <c r="E60"/>
      <c r="G60"/>
    </row>
    <row r="61" spans="3:7">
      <c r="C61"/>
      <c r="E61"/>
      <c r="G61"/>
    </row>
    <row r="62" spans="3:7">
      <c r="C62"/>
      <c r="E62"/>
      <c r="G62"/>
    </row>
    <row r="63" spans="3:7">
      <c r="C63"/>
      <c r="E63"/>
      <c r="G63"/>
    </row>
    <row r="64" spans="3:7">
      <c r="C64"/>
      <c r="E64"/>
      <c r="G64"/>
    </row>
    <row r="65" customFormat="1"/>
    <row r="66" customFormat="1"/>
    <row r="67" customFormat="1"/>
    <row r="68" customFormat="1"/>
    <row r="69" customFormat="1"/>
    <row r="70" customFormat="1"/>
    <row r="71" customFormat="1"/>
    <row r="72" customFormat="1"/>
    <row r="73" customFormat="1"/>
    <row r="74" customFormat="1"/>
    <row r="75" customFormat="1"/>
    <row r="76" customFormat="1"/>
    <row r="77" customFormat="1"/>
    <row r="78" customFormat="1"/>
    <row r="79" customFormat="1"/>
    <row r="80" customFormat="1"/>
    <row r="81" customFormat="1"/>
    <row r="82" customFormat="1"/>
    <row r="83" customFormat="1"/>
    <row r="84" customFormat="1"/>
    <row r="85" customFormat="1"/>
    <row r="86" customFormat="1"/>
    <row r="87" customFormat="1"/>
    <row r="88" customFormat="1"/>
    <row r="89" customFormat="1"/>
    <row r="90" customFormat="1"/>
    <row r="91" customFormat="1"/>
    <row r="92" customFormat="1"/>
    <row r="93" customFormat="1"/>
    <row r="94" customFormat="1"/>
    <row r="95" customFormat="1"/>
    <row r="96" customFormat="1"/>
    <row r="97" customFormat="1"/>
    <row r="98" customFormat="1"/>
    <row r="99" customFormat="1"/>
    <row r="100" customFormat="1"/>
    <row r="101" customFormat="1"/>
    <row r="102" customFormat="1"/>
    <row r="103" customFormat="1"/>
    <row r="104" customFormat="1"/>
    <row r="105" customFormat="1"/>
    <row r="106" customFormat="1"/>
    <row r="107" customFormat="1"/>
    <row r="108" customFormat="1"/>
    <row r="109" customFormat="1"/>
    <row r="110" customFormat="1"/>
    <row r="111" customFormat="1"/>
    <row r="112" customFormat="1"/>
    <row r="113" customFormat="1"/>
    <row r="114" customFormat="1"/>
    <row r="115" customFormat="1"/>
    <row r="116" customFormat="1"/>
    <row r="117" customFormat="1"/>
    <row r="118" customFormat="1"/>
    <row r="119" customFormat="1"/>
    <row r="120" customFormat="1"/>
    <row r="121" customFormat="1"/>
    <row r="122" customFormat="1"/>
    <row r="123" customFormat="1"/>
    <row r="124" customFormat="1"/>
    <row r="125" customFormat="1"/>
    <row r="126" customFormat="1"/>
    <row r="127" customFormat="1"/>
    <row r="128" customFormat="1"/>
    <row r="129" customFormat="1"/>
    <row r="130" customFormat="1"/>
    <row r="131" customFormat="1"/>
    <row r="132" customFormat="1"/>
    <row r="133" customFormat="1"/>
    <row r="134" customFormat="1"/>
    <row r="135" customFormat="1"/>
    <row r="136" customFormat="1"/>
    <row r="137" customFormat="1"/>
    <row r="138" customFormat="1"/>
    <row r="139" customFormat="1"/>
    <row r="140" customFormat="1"/>
    <row r="141" customFormat="1"/>
    <row r="142" customFormat="1"/>
    <row r="143" customFormat="1"/>
    <row r="144" customFormat="1"/>
    <row r="145" customFormat="1"/>
    <row r="146" customFormat="1"/>
    <row r="147" customFormat="1"/>
    <row r="148" customFormat="1"/>
    <row r="149" customFormat="1"/>
    <row r="150" customFormat="1"/>
    <row r="151" customFormat="1"/>
    <row r="152" customFormat="1"/>
    <row r="153" customFormat="1"/>
    <row r="154" customFormat="1"/>
    <row r="155" customFormat="1"/>
    <row r="156" customFormat="1"/>
    <row r="157" customFormat="1"/>
    <row r="158" customFormat="1"/>
    <row r="159" customFormat="1"/>
    <row r="160" customFormat="1"/>
    <row r="161" customFormat="1"/>
    <row r="162" customFormat="1"/>
    <row r="163" customFormat="1"/>
    <row r="164" customFormat="1"/>
    <row r="165" customFormat="1"/>
    <row r="166" customFormat="1"/>
    <row r="167" customFormat="1"/>
    <row r="168" customFormat="1"/>
    <row r="169" customFormat="1"/>
    <row r="170" customFormat="1"/>
    <row r="171" customFormat="1"/>
    <row r="172" customFormat="1"/>
    <row r="173" customFormat="1"/>
    <row r="174" customFormat="1"/>
    <row r="175" customFormat="1"/>
    <row r="176" customFormat="1"/>
    <row r="177" customFormat="1"/>
    <row r="178" customFormat="1"/>
    <row r="179" customFormat="1"/>
    <row r="180" customFormat="1"/>
    <row r="181" customFormat="1"/>
    <row r="182" customFormat="1"/>
    <row r="183" customFormat="1"/>
    <row r="184" customFormat="1"/>
    <row r="185" customFormat="1"/>
  </sheetData>
  <sortState xmlns:xlrd2="http://schemas.microsoft.com/office/spreadsheetml/2017/richdata2" ref="C2:C13">
    <sortCondition ref="C2"/>
  </sortState>
  <pageMargins left="0.511811024" right="0.511811024" top="0.78740157499999996" bottom="0.78740157499999996" header="0.31496062000000002" footer="0.31496062000000002"/>
  <pageSetup paperSize="9"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P78"/>
  <sheetViews>
    <sheetView workbookViewId="0">
      <selection activeCell="B25" sqref="A25:B25"/>
    </sheetView>
  </sheetViews>
  <sheetFormatPr defaultRowHeight="15"/>
  <cols>
    <col min="2" max="2" width="144.7109375" bestFit="1" customWidth="1"/>
    <col min="3" max="3" width="14.7109375" customWidth="1"/>
    <col min="4" max="4" width="54.85546875" bestFit="1" customWidth="1"/>
    <col min="7" max="7" width="11.5703125" customWidth="1"/>
    <col min="8" max="8" width="45.28515625" bestFit="1" customWidth="1"/>
    <col min="11" max="11" width="41.28515625" customWidth="1"/>
  </cols>
  <sheetData>
    <row r="1" spans="1:16" ht="15.75" thickBot="1">
      <c r="A1" s="7" t="s">
        <v>94</v>
      </c>
      <c r="C1" s="8" t="s">
        <v>95</v>
      </c>
      <c r="D1" t="s">
        <v>96</v>
      </c>
      <c r="E1" t="s">
        <v>97</v>
      </c>
      <c r="G1" s="12">
        <v>0</v>
      </c>
      <c r="H1" s="13" t="s">
        <v>98</v>
      </c>
      <c r="J1" s="8"/>
    </row>
    <row r="2" spans="1:16" ht="15.75" thickBot="1">
      <c r="A2" s="16">
        <v>1050</v>
      </c>
      <c r="B2" t="s">
        <v>99</v>
      </c>
      <c r="C2" s="8" t="s">
        <v>100</v>
      </c>
      <c r="D2" t="s">
        <v>101</v>
      </c>
      <c r="G2" s="14">
        <v>3001</v>
      </c>
      <c r="H2" s="15" t="s">
        <v>102</v>
      </c>
      <c r="J2" s="12">
        <v>31</v>
      </c>
      <c r="K2" s="13" t="s">
        <v>103</v>
      </c>
    </row>
    <row r="3" spans="1:16" ht="15.75" thickBot="1">
      <c r="A3" s="16">
        <v>1051</v>
      </c>
      <c r="B3" t="s">
        <v>104</v>
      </c>
      <c r="C3" s="8" t="s">
        <v>105</v>
      </c>
      <c r="D3" t="s">
        <v>106</v>
      </c>
      <c r="E3" t="s">
        <v>107</v>
      </c>
      <c r="G3" s="14">
        <v>3002</v>
      </c>
      <c r="H3" s="15" t="s">
        <v>108</v>
      </c>
      <c r="J3" s="14">
        <v>32</v>
      </c>
      <c r="K3" s="15" t="s">
        <v>109</v>
      </c>
    </row>
    <row r="4" spans="1:16" ht="30.75" thickBot="1">
      <c r="A4" s="16">
        <v>1058</v>
      </c>
      <c r="B4" t="s">
        <v>110</v>
      </c>
      <c r="C4" s="8" t="s">
        <v>111</v>
      </c>
      <c r="D4" t="s">
        <v>112</v>
      </c>
      <c r="G4" s="14">
        <v>3003</v>
      </c>
      <c r="H4" s="15" t="s">
        <v>113</v>
      </c>
      <c r="J4" s="14">
        <v>62</v>
      </c>
      <c r="K4" s="15" t="s">
        <v>114</v>
      </c>
    </row>
    <row r="5" spans="1:16" ht="15.75" thickBot="1">
      <c r="A5" s="16">
        <v>1059</v>
      </c>
      <c r="B5" t="s">
        <v>115</v>
      </c>
      <c r="C5" s="8" t="s">
        <v>116</v>
      </c>
      <c r="D5" t="s">
        <v>117</v>
      </c>
      <c r="E5" t="s">
        <v>118</v>
      </c>
      <c r="G5" s="14">
        <v>3004</v>
      </c>
      <c r="H5" s="15" t="s">
        <v>119</v>
      </c>
      <c r="J5" s="14">
        <v>121</v>
      </c>
      <c r="K5" s="15" t="s">
        <v>120</v>
      </c>
    </row>
    <row r="6" spans="1:16" ht="15.75" thickBot="1">
      <c r="A6" s="16">
        <v>1220</v>
      </c>
      <c r="B6" t="s">
        <v>121</v>
      </c>
      <c r="C6" s="8" t="s">
        <v>122</v>
      </c>
      <c r="D6" t="s">
        <v>123</v>
      </c>
      <c r="G6" s="14">
        <v>3005</v>
      </c>
      <c r="H6" s="15" t="s">
        <v>124</v>
      </c>
      <c r="J6" s="14">
        <v>122</v>
      </c>
      <c r="K6" s="15" t="s">
        <v>125</v>
      </c>
    </row>
    <row r="7" spans="1:16" ht="15.75" thickBot="1">
      <c r="A7" s="16">
        <v>1277</v>
      </c>
      <c r="B7" t="s">
        <v>126</v>
      </c>
      <c r="C7" s="8" t="s">
        <v>127</v>
      </c>
      <c r="D7" t="s">
        <v>128</v>
      </c>
      <c r="G7" s="14">
        <v>3006</v>
      </c>
      <c r="H7" s="15" t="s">
        <v>129</v>
      </c>
      <c r="J7" s="14">
        <v>123</v>
      </c>
      <c r="K7" s="15" t="s">
        <v>130</v>
      </c>
      <c r="M7" t="s">
        <v>131</v>
      </c>
      <c r="N7" t="s">
        <v>132</v>
      </c>
      <c r="O7" t="s">
        <v>133</v>
      </c>
      <c r="P7" t="s">
        <v>134</v>
      </c>
    </row>
    <row r="8" spans="1:16" ht="15.75" thickBot="1">
      <c r="A8" s="16">
        <v>1278</v>
      </c>
      <c r="B8" t="s">
        <v>135</v>
      </c>
      <c r="C8" s="8" t="s">
        <v>136</v>
      </c>
      <c r="D8" t="s">
        <v>137</v>
      </c>
      <c r="G8" s="14">
        <v>3007</v>
      </c>
      <c r="H8" s="15" t="s">
        <v>138</v>
      </c>
      <c r="J8" s="14">
        <v>124</v>
      </c>
      <c r="K8" s="15" t="s">
        <v>139</v>
      </c>
      <c r="M8" t="s">
        <v>140</v>
      </c>
      <c r="N8" t="s">
        <v>141</v>
      </c>
      <c r="O8" t="s">
        <v>142</v>
      </c>
      <c r="P8" t="s">
        <v>134</v>
      </c>
    </row>
    <row r="9" spans="1:16" ht="30.75" thickBot="1">
      <c r="A9" s="16">
        <v>1901</v>
      </c>
      <c r="B9" t="s">
        <v>143</v>
      </c>
      <c r="C9" s="8" t="s">
        <v>144</v>
      </c>
      <c r="D9" t="s">
        <v>145</v>
      </c>
      <c r="G9" s="14">
        <v>3008</v>
      </c>
      <c r="H9" s="15" t="s">
        <v>146</v>
      </c>
      <c r="J9" s="14">
        <v>126</v>
      </c>
      <c r="K9" s="15" t="s">
        <v>147</v>
      </c>
    </row>
    <row r="10" spans="1:16" ht="15.75" thickBot="1">
      <c r="A10" s="16">
        <v>3002</v>
      </c>
      <c r="B10" t="s">
        <v>148</v>
      </c>
      <c r="C10" s="8" t="s">
        <v>149</v>
      </c>
      <c r="D10" t="s">
        <v>106</v>
      </c>
      <c r="E10" t="s">
        <v>150</v>
      </c>
      <c r="G10" s="14">
        <v>3009</v>
      </c>
      <c r="H10" s="15" t="s">
        <v>151</v>
      </c>
      <c r="J10" s="14">
        <v>127</v>
      </c>
      <c r="K10" s="15" t="s">
        <v>152</v>
      </c>
    </row>
    <row r="11" spans="1:16" ht="30.75" thickBot="1">
      <c r="A11" s="16">
        <v>3390</v>
      </c>
      <c r="B11" t="s">
        <v>153</v>
      </c>
      <c r="C11" s="8" t="s">
        <v>154</v>
      </c>
      <c r="D11" t="s">
        <v>155</v>
      </c>
      <c r="E11" t="s">
        <v>156</v>
      </c>
      <c r="F11" t="s">
        <v>157</v>
      </c>
      <c r="G11" s="14">
        <v>3010</v>
      </c>
      <c r="H11" s="15" t="s">
        <v>158</v>
      </c>
      <c r="J11" s="14">
        <v>128</v>
      </c>
      <c r="K11" s="15" t="s">
        <v>159</v>
      </c>
    </row>
    <row r="12" spans="1:16" ht="30.75" thickBot="1">
      <c r="A12" s="17">
        <v>3398</v>
      </c>
      <c r="B12" s="18" t="s">
        <v>160</v>
      </c>
      <c r="C12" s="8" t="s">
        <v>161</v>
      </c>
      <c r="D12" t="s">
        <v>106</v>
      </c>
      <c r="E12" t="s">
        <v>107</v>
      </c>
      <c r="G12" s="14">
        <v>3011</v>
      </c>
      <c r="H12" s="15" t="s">
        <v>162</v>
      </c>
      <c r="J12" s="14">
        <v>129</v>
      </c>
      <c r="K12" s="15" t="s">
        <v>163</v>
      </c>
    </row>
    <row r="13" spans="1:16" ht="30.75" thickBot="1">
      <c r="A13" s="17">
        <v>3399</v>
      </c>
      <c r="B13" s="18" t="s">
        <v>164</v>
      </c>
      <c r="C13" s="8" t="s">
        <v>165</v>
      </c>
      <c r="D13" t="s">
        <v>166</v>
      </c>
      <c r="E13" t="s">
        <v>107</v>
      </c>
      <c r="G13" s="14">
        <v>3012</v>
      </c>
      <c r="H13" s="15" t="s">
        <v>167</v>
      </c>
      <c r="J13" s="14">
        <v>131</v>
      </c>
      <c r="K13" s="15" t="s">
        <v>168</v>
      </c>
    </row>
    <row r="14" spans="1:16" ht="30.75" thickBot="1">
      <c r="A14" s="16">
        <v>5205</v>
      </c>
      <c r="B14" t="s">
        <v>169</v>
      </c>
      <c r="C14" s="8" t="s">
        <v>170</v>
      </c>
      <c r="D14" s="11" t="s">
        <v>171</v>
      </c>
      <c r="E14" t="s">
        <v>172</v>
      </c>
      <c r="G14" s="14">
        <v>3013</v>
      </c>
      <c r="H14" s="15" t="s">
        <v>173</v>
      </c>
      <c r="J14" s="14">
        <v>181</v>
      </c>
      <c r="K14" s="15" t="s">
        <v>174</v>
      </c>
    </row>
    <row r="15" spans="1:16" ht="15.75" thickBot="1">
      <c r="A15" s="16">
        <v>5206</v>
      </c>
      <c r="B15" t="s">
        <v>175</v>
      </c>
      <c r="C15" s="8" t="s">
        <v>176</v>
      </c>
      <c r="D15" t="s">
        <v>177</v>
      </c>
      <c r="G15" s="14">
        <v>3014</v>
      </c>
      <c r="H15" s="15" t="s">
        <v>178</v>
      </c>
      <c r="J15" s="14">
        <v>182</v>
      </c>
      <c r="K15" s="15" t="s">
        <v>179</v>
      </c>
    </row>
    <row r="16" spans="1:16" ht="45.75" thickBot="1">
      <c r="A16" s="16">
        <v>5840</v>
      </c>
      <c r="B16" t="s">
        <v>180</v>
      </c>
      <c r="C16" s="8" t="s">
        <v>181</v>
      </c>
      <c r="D16" t="s">
        <v>112</v>
      </c>
      <c r="G16" s="14">
        <v>3015</v>
      </c>
      <c r="H16" s="15" t="s">
        <v>182</v>
      </c>
      <c r="J16" s="14">
        <v>183</v>
      </c>
      <c r="K16" s="15" t="s">
        <v>183</v>
      </c>
    </row>
    <row r="17" spans="1:13" ht="15.75" thickBot="1">
      <c r="A17" s="16">
        <v>5866</v>
      </c>
      <c r="B17" t="s">
        <v>184</v>
      </c>
      <c r="C17" s="8" t="s">
        <v>185</v>
      </c>
      <c r="D17" t="s">
        <v>171</v>
      </c>
      <c r="E17" t="s">
        <v>186</v>
      </c>
      <c r="G17" s="14">
        <v>3016</v>
      </c>
      <c r="H17" s="15" t="s">
        <v>187</v>
      </c>
      <c r="J17" s="14">
        <v>212</v>
      </c>
      <c r="K17" s="15" t="s">
        <v>188</v>
      </c>
    </row>
    <row r="18" spans="1:13" ht="30.75" thickBot="1">
      <c r="A18" s="16">
        <v>5867</v>
      </c>
      <c r="B18" t="s">
        <v>189</v>
      </c>
      <c r="C18" s="8" t="s">
        <v>190</v>
      </c>
      <c r="D18" t="s">
        <v>191</v>
      </c>
      <c r="G18" s="14">
        <v>3017</v>
      </c>
      <c r="H18" s="15" t="s">
        <v>192</v>
      </c>
      <c r="J18" s="14">
        <v>241</v>
      </c>
      <c r="K18" s="15" t="s">
        <v>193</v>
      </c>
    </row>
    <row r="19" spans="1:13" ht="30.75" thickBot="1">
      <c r="A19" s="16">
        <v>5868</v>
      </c>
      <c r="B19" t="s">
        <v>194</v>
      </c>
      <c r="C19" s="8" t="s">
        <v>195</v>
      </c>
      <c r="D19" t="s">
        <v>106</v>
      </c>
      <c r="E19" t="s">
        <v>107</v>
      </c>
      <c r="G19" s="14">
        <v>3018</v>
      </c>
      <c r="H19" s="15" t="s">
        <v>196</v>
      </c>
      <c r="J19" s="14">
        <v>242</v>
      </c>
      <c r="K19" s="15" t="s">
        <v>197</v>
      </c>
    </row>
    <row r="20" spans="1:13" ht="45.75" thickBot="1">
      <c r="A20" s="16">
        <v>5869</v>
      </c>
      <c r="B20" t="s">
        <v>198</v>
      </c>
      <c r="C20" s="8" t="s">
        <v>199</v>
      </c>
      <c r="D20" t="s">
        <v>200</v>
      </c>
      <c r="G20" s="14">
        <v>3019</v>
      </c>
      <c r="H20" s="15" t="s">
        <v>201</v>
      </c>
      <c r="J20" s="14">
        <v>243</v>
      </c>
      <c r="K20" s="15" t="s">
        <v>202</v>
      </c>
    </row>
    <row r="21" spans="1:13" ht="30.75" thickBot="1">
      <c r="A21" s="16">
        <v>5870</v>
      </c>
      <c r="B21" t="s">
        <v>203</v>
      </c>
      <c r="C21" s="8" t="s">
        <v>204</v>
      </c>
      <c r="D21" t="s">
        <v>123</v>
      </c>
      <c r="G21" s="14">
        <v>3021</v>
      </c>
      <c r="H21" s="15" t="s">
        <v>205</v>
      </c>
      <c r="J21" s="14">
        <v>244</v>
      </c>
      <c r="K21" s="15" t="s">
        <v>206</v>
      </c>
    </row>
    <row r="22" spans="1:13" ht="30.75" thickBot="1">
      <c r="A22" s="16">
        <v>5871</v>
      </c>
      <c r="B22" t="s">
        <v>207</v>
      </c>
      <c r="C22" s="8" t="s">
        <v>208</v>
      </c>
      <c r="D22" t="s">
        <v>145</v>
      </c>
      <c r="G22" s="14">
        <v>3022</v>
      </c>
      <c r="H22" s="15" t="s">
        <v>209</v>
      </c>
      <c r="J22" s="14">
        <v>271</v>
      </c>
      <c r="K22" s="15" t="s">
        <v>210</v>
      </c>
    </row>
    <row r="23" spans="1:13" ht="30.75" thickBot="1">
      <c r="A23" s="16">
        <v>5872</v>
      </c>
      <c r="B23" t="s">
        <v>211</v>
      </c>
      <c r="C23" s="8" t="s">
        <v>212</v>
      </c>
      <c r="D23" t="s">
        <v>106</v>
      </c>
      <c r="E23" t="s">
        <v>107</v>
      </c>
      <c r="G23" s="14">
        <v>3023</v>
      </c>
      <c r="H23" s="15" t="s">
        <v>213</v>
      </c>
      <c r="J23" s="14">
        <v>272</v>
      </c>
      <c r="K23" s="15" t="s">
        <v>214</v>
      </c>
      <c r="M23" t="s">
        <v>215</v>
      </c>
    </row>
    <row r="24" spans="1:13" ht="15.75" thickBot="1">
      <c r="A24" s="16">
        <v>5873</v>
      </c>
      <c r="B24" t="s">
        <v>216</v>
      </c>
      <c r="C24" s="8" t="s">
        <v>217</v>
      </c>
      <c r="D24" t="s">
        <v>166</v>
      </c>
      <c r="E24" t="s">
        <v>107</v>
      </c>
      <c r="G24" s="14">
        <v>3024</v>
      </c>
      <c r="H24" s="15" t="s">
        <v>218</v>
      </c>
      <c r="J24" s="14">
        <v>301</v>
      </c>
      <c r="K24" s="15" t="s">
        <v>219</v>
      </c>
    </row>
    <row r="25" spans="1:13" ht="15.75" thickBot="1">
      <c r="A25" s="16">
        <v>5874</v>
      </c>
      <c r="B25" t="s">
        <v>220</v>
      </c>
      <c r="C25" s="8" t="s">
        <v>221</v>
      </c>
      <c r="D25" t="s">
        <v>222</v>
      </c>
      <c r="G25" s="14">
        <v>3025</v>
      </c>
      <c r="H25" s="15" t="s">
        <v>223</v>
      </c>
      <c r="J25" s="14">
        <v>302</v>
      </c>
      <c r="K25" s="15" t="s">
        <v>224</v>
      </c>
    </row>
    <row r="26" spans="1:13" ht="15.75" thickBot="1">
      <c r="A26" s="16">
        <v>3395</v>
      </c>
      <c r="B26" s="19" t="s">
        <v>225</v>
      </c>
      <c r="C26" s="8"/>
      <c r="G26" s="14"/>
      <c r="H26" s="15"/>
      <c r="J26" s="14"/>
      <c r="K26" s="15"/>
    </row>
    <row r="27" spans="1:13" ht="45.75" thickBot="1">
      <c r="A27" s="7" t="s">
        <v>226</v>
      </c>
      <c r="C27" s="8" t="s">
        <v>227</v>
      </c>
      <c r="D27" t="s">
        <v>200</v>
      </c>
      <c r="G27" s="14">
        <v>3026</v>
      </c>
      <c r="H27" s="15" t="s">
        <v>228</v>
      </c>
      <c r="J27" s="14">
        <v>303</v>
      </c>
      <c r="K27" s="15" t="s">
        <v>229</v>
      </c>
    </row>
    <row r="28" spans="1:13" ht="15.75" thickBot="1">
      <c r="A28" s="16">
        <v>2018</v>
      </c>
      <c r="B28" t="s">
        <v>230</v>
      </c>
      <c r="C28" s="8" t="s">
        <v>231</v>
      </c>
      <c r="D28" t="s">
        <v>232</v>
      </c>
      <c r="G28" s="14">
        <v>9999</v>
      </c>
      <c r="H28" s="15" t="s">
        <v>233</v>
      </c>
      <c r="J28" s="14">
        <v>304</v>
      </c>
      <c r="K28" s="15" t="s">
        <v>234</v>
      </c>
    </row>
    <row r="29" spans="1:13" ht="15.75" thickBot="1">
      <c r="A29" s="16">
        <v>2019</v>
      </c>
      <c r="B29" t="s">
        <v>235</v>
      </c>
      <c r="C29" s="8"/>
      <c r="J29" s="14">
        <v>305</v>
      </c>
      <c r="K29" s="15" t="s">
        <v>236</v>
      </c>
      <c r="M29" t="s">
        <v>237</v>
      </c>
    </row>
    <row r="30" spans="1:13" ht="15.75" thickBot="1">
      <c r="A30" s="16">
        <v>2020</v>
      </c>
      <c r="B30" t="s">
        <v>238</v>
      </c>
      <c r="C30" s="8"/>
      <c r="G30" s="8" t="s">
        <v>239</v>
      </c>
      <c r="J30" s="14">
        <v>306</v>
      </c>
      <c r="K30" s="15" t="s">
        <v>240</v>
      </c>
    </row>
    <row r="31" spans="1:13" ht="15.75" thickBot="1">
      <c r="A31" s="16">
        <v>2021</v>
      </c>
      <c r="B31" t="s">
        <v>241</v>
      </c>
      <c r="C31" s="8"/>
      <c r="G31" s="8" t="s">
        <v>242</v>
      </c>
      <c r="J31" s="14">
        <v>331</v>
      </c>
      <c r="K31" s="15" t="s">
        <v>243</v>
      </c>
    </row>
    <row r="32" spans="1:13" ht="15.75" thickBot="1">
      <c r="A32" s="16">
        <v>2022</v>
      </c>
      <c r="B32" t="s">
        <v>244</v>
      </c>
      <c r="C32" s="8"/>
      <c r="G32" s="8" t="s">
        <v>245</v>
      </c>
      <c r="J32" s="14">
        <v>333</v>
      </c>
      <c r="K32" s="15" t="s">
        <v>246</v>
      </c>
    </row>
    <row r="33" spans="1:13" ht="15.75" thickBot="1">
      <c r="A33" s="16">
        <v>2023</v>
      </c>
      <c r="B33" t="s">
        <v>247</v>
      </c>
      <c r="C33" s="8"/>
      <c r="G33" s="8" t="s">
        <v>248</v>
      </c>
      <c r="J33" s="14">
        <v>334</v>
      </c>
      <c r="K33" s="15" t="s">
        <v>249</v>
      </c>
    </row>
    <row r="34" spans="1:13" ht="15.75" thickBot="1">
      <c r="A34" s="16">
        <v>2024</v>
      </c>
      <c r="B34" t="s">
        <v>250</v>
      </c>
      <c r="C34" s="8"/>
      <c r="G34" s="8" t="s">
        <v>251</v>
      </c>
      <c r="J34" s="14">
        <v>361</v>
      </c>
      <c r="K34" s="15" t="s">
        <v>252</v>
      </c>
      <c r="M34" t="s">
        <v>253</v>
      </c>
    </row>
    <row r="35" spans="1:13" ht="15.75" thickBot="1">
      <c r="A35" s="16">
        <v>2027</v>
      </c>
      <c r="B35" t="s">
        <v>254</v>
      </c>
      <c r="G35" s="8" t="s">
        <v>255</v>
      </c>
      <c r="J35" s="14">
        <v>362</v>
      </c>
      <c r="K35" s="15" t="s">
        <v>256</v>
      </c>
      <c r="M35" t="s">
        <v>257</v>
      </c>
    </row>
    <row r="36" spans="1:13" ht="15.75" thickBot="1">
      <c r="A36" s="16">
        <v>2028</v>
      </c>
      <c r="B36" t="s">
        <v>258</v>
      </c>
      <c r="C36" t="s">
        <v>259</v>
      </c>
      <c r="D36" s="8">
        <v>335039</v>
      </c>
      <c r="G36" s="8" t="s">
        <v>260</v>
      </c>
      <c r="J36" s="14">
        <v>363</v>
      </c>
      <c r="K36" s="15" t="s">
        <v>261</v>
      </c>
      <c r="M36" t="s">
        <v>262</v>
      </c>
    </row>
    <row r="37" spans="1:13" ht="30.75" thickBot="1">
      <c r="A37" s="16">
        <v>2059</v>
      </c>
      <c r="B37" t="s">
        <v>263</v>
      </c>
      <c r="C37" s="10" t="s">
        <v>264</v>
      </c>
      <c r="D37" s="8">
        <v>335039</v>
      </c>
      <c r="J37" s="14">
        <v>364</v>
      </c>
      <c r="K37" s="15" t="s">
        <v>265</v>
      </c>
    </row>
    <row r="38" spans="1:13" ht="15.75" thickBot="1">
      <c r="A38" s="16">
        <v>2100</v>
      </c>
      <c r="B38" t="s">
        <v>266</v>
      </c>
      <c r="C38" t="s">
        <v>267</v>
      </c>
      <c r="D38" s="8">
        <v>449052</v>
      </c>
      <c r="J38" s="14">
        <v>365</v>
      </c>
      <c r="K38" s="15" t="s">
        <v>268</v>
      </c>
    </row>
    <row r="39" spans="1:13" ht="30.75" thickBot="1">
      <c r="A39" s="16">
        <v>2171</v>
      </c>
      <c r="B39" t="s">
        <v>269</v>
      </c>
      <c r="C39" s="10" t="s">
        <v>270</v>
      </c>
      <c r="D39" s="8">
        <v>339039</v>
      </c>
      <c r="J39" s="14">
        <v>366</v>
      </c>
      <c r="K39" s="15" t="s">
        <v>271</v>
      </c>
    </row>
    <row r="40" spans="1:13" ht="15.75" thickBot="1">
      <c r="A40" s="16">
        <v>2803</v>
      </c>
      <c r="B40" t="s">
        <v>272</v>
      </c>
      <c r="C40" t="s">
        <v>273</v>
      </c>
      <c r="D40" s="8">
        <v>339039</v>
      </c>
      <c r="J40" s="14">
        <v>367</v>
      </c>
      <c r="K40" s="15" t="s">
        <v>274</v>
      </c>
    </row>
    <row r="41" spans="1:13" ht="15.75" thickBot="1">
      <c r="A41" s="16">
        <v>2818</v>
      </c>
      <c r="B41" t="s">
        <v>275</v>
      </c>
      <c r="C41" s="10" t="s">
        <v>276</v>
      </c>
      <c r="D41" s="8">
        <v>339039</v>
      </c>
      <c r="J41" s="14">
        <v>368</v>
      </c>
      <c r="K41" s="15" t="s">
        <v>277</v>
      </c>
    </row>
    <row r="42" spans="1:13" ht="30.75" thickBot="1">
      <c r="A42" s="16">
        <v>2902</v>
      </c>
      <c r="B42" t="s">
        <v>278</v>
      </c>
      <c r="C42" s="10" t="s">
        <v>279</v>
      </c>
      <c r="D42" s="8">
        <v>339039</v>
      </c>
      <c r="J42" s="14">
        <v>391</v>
      </c>
      <c r="K42" s="15" t="s">
        <v>280</v>
      </c>
    </row>
    <row r="43" spans="1:13" ht="15.75" thickBot="1">
      <c r="A43" s="16">
        <v>4306</v>
      </c>
      <c r="B43" t="s">
        <v>281</v>
      </c>
      <c r="C43" s="10" t="s">
        <v>282</v>
      </c>
      <c r="D43" s="8">
        <v>339039</v>
      </c>
      <c r="J43" s="14">
        <v>392</v>
      </c>
      <c r="K43" s="15" t="s">
        <v>283</v>
      </c>
    </row>
    <row r="44" spans="1:13" ht="30.75" thickBot="1">
      <c r="A44" s="16">
        <v>4308</v>
      </c>
      <c r="B44" t="s">
        <v>284</v>
      </c>
      <c r="C44" s="10" t="s">
        <v>285</v>
      </c>
      <c r="D44" s="8">
        <v>339039</v>
      </c>
      <c r="J44" s="14">
        <v>422</v>
      </c>
      <c r="K44" s="15" t="s">
        <v>286</v>
      </c>
    </row>
    <row r="45" spans="1:13" ht="15.75" thickBot="1">
      <c r="A45" s="16">
        <v>4309</v>
      </c>
      <c r="B45" t="s">
        <v>287</v>
      </c>
      <c r="C45" s="10" t="s">
        <v>288</v>
      </c>
      <c r="D45" s="8">
        <v>339039</v>
      </c>
      <c r="J45" s="14">
        <v>451</v>
      </c>
      <c r="K45" s="15" t="s">
        <v>289</v>
      </c>
    </row>
    <row r="46" spans="1:13" ht="15.75" thickBot="1">
      <c r="A46" s="16">
        <v>4395</v>
      </c>
      <c r="B46" t="s">
        <v>290</v>
      </c>
      <c r="C46" s="10" t="s">
        <v>291</v>
      </c>
      <c r="D46" s="8">
        <v>339039</v>
      </c>
      <c r="J46" s="14">
        <v>452</v>
      </c>
      <c r="K46" s="15" t="s">
        <v>292</v>
      </c>
    </row>
    <row r="47" spans="1:13" ht="15.75" thickBot="1">
      <c r="A47" s="16">
        <v>4397</v>
      </c>
      <c r="B47" t="s">
        <v>293</v>
      </c>
      <c r="C47" s="10" t="s">
        <v>294</v>
      </c>
      <c r="D47" s="8">
        <v>339039</v>
      </c>
      <c r="J47" s="14">
        <v>453</v>
      </c>
      <c r="K47" s="15" t="s">
        <v>295</v>
      </c>
    </row>
    <row r="48" spans="1:13" ht="15.75" thickBot="1">
      <c r="A48" s="16">
        <v>4399</v>
      </c>
      <c r="B48" t="s">
        <v>296</v>
      </c>
      <c r="C48" s="10" t="s">
        <v>297</v>
      </c>
      <c r="D48" s="8">
        <v>339039</v>
      </c>
      <c r="J48" s="14">
        <v>482</v>
      </c>
      <c r="K48" s="15" t="s">
        <v>298</v>
      </c>
    </row>
    <row r="49" spans="1:13" ht="15.75" thickBot="1">
      <c r="A49" s="16">
        <v>6151</v>
      </c>
      <c r="B49" t="s">
        <v>299</v>
      </c>
      <c r="C49" s="10" t="s">
        <v>300</v>
      </c>
      <c r="D49" s="8">
        <v>339039</v>
      </c>
      <c r="J49" s="14">
        <v>512</v>
      </c>
      <c r="K49" s="15" t="s">
        <v>301</v>
      </c>
    </row>
    <row r="50" spans="1:13" ht="30.75" thickBot="1">
      <c r="A50" s="16">
        <v>6152</v>
      </c>
      <c r="B50" t="s">
        <v>302</v>
      </c>
      <c r="C50" s="10" t="s">
        <v>303</v>
      </c>
      <c r="D50" s="8">
        <v>339039</v>
      </c>
      <c r="J50" s="14">
        <v>541</v>
      </c>
      <c r="K50" s="15" t="s">
        <v>304</v>
      </c>
    </row>
    <row r="51" spans="1:13" ht="15.75" thickBot="1">
      <c r="A51" s="16">
        <v>6154</v>
      </c>
      <c r="B51" t="s">
        <v>305</v>
      </c>
      <c r="C51" s="10" t="s">
        <v>306</v>
      </c>
      <c r="D51" s="8">
        <v>339039</v>
      </c>
      <c r="J51" s="14">
        <v>542</v>
      </c>
      <c r="K51" s="15" t="s">
        <v>307</v>
      </c>
    </row>
    <row r="52" spans="1:13" ht="15.75" thickBot="1">
      <c r="A52" s="16">
        <v>6163</v>
      </c>
      <c r="B52" t="s">
        <v>308</v>
      </c>
      <c r="C52" t="s">
        <v>123</v>
      </c>
      <c r="D52" s="8">
        <v>339030</v>
      </c>
      <c r="J52" s="14">
        <v>543</v>
      </c>
      <c r="K52" s="15" t="s">
        <v>309</v>
      </c>
    </row>
    <row r="53" spans="1:13" ht="15.75" thickBot="1">
      <c r="A53" s="16">
        <v>6164</v>
      </c>
      <c r="B53" t="s">
        <v>310</v>
      </c>
      <c r="C53" s="6" t="s">
        <v>311</v>
      </c>
      <c r="D53" s="8">
        <v>335039</v>
      </c>
      <c r="J53" s="14">
        <v>545</v>
      </c>
      <c r="K53" s="15" t="s">
        <v>312</v>
      </c>
    </row>
    <row r="54" spans="1:13" ht="30.75" thickBot="1">
      <c r="A54" s="16">
        <v>6166</v>
      </c>
      <c r="B54" t="s">
        <v>313</v>
      </c>
      <c r="C54" s="10" t="s">
        <v>314</v>
      </c>
      <c r="D54" s="8">
        <v>339039</v>
      </c>
      <c r="J54" s="14">
        <v>572</v>
      </c>
      <c r="K54" s="15" t="s">
        <v>315</v>
      </c>
    </row>
    <row r="55" spans="1:13" ht="30.75" thickBot="1">
      <c r="A55" s="16">
        <v>6167</v>
      </c>
      <c r="B55" t="s">
        <v>316</v>
      </c>
      <c r="C55" s="5" t="s">
        <v>317</v>
      </c>
      <c r="D55" s="8">
        <v>339032</v>
      </c>
      <c r="J55" s="14">
        <v>605</v>
      </c>
      <c r="K55" s="15" t="s">
        <v>318</v>
      </c>
    </row>
    <row r="56" spans="1:13" ht="39" thickBot="1">
      <c r="A56" s="16">
        <v>6168</v>
      </c>
      <c r="B56" t="s">
        <v>319</v>
      </c>
      <c r="C56" s="6" t="s">
        <v>320</v>
      </c>
      <c r="D56" s="8">
        <v>449052</v>
      </c>
      <c r="J56" s="14">
        <v>662</v>
      </c>
      <c r="K56" s="15" t="s">
        <v>321</v>
      </c>
    </row>
    <row r="57" spans="1:13" ht="26.25" thickBot="1">
      <c r="A57" s="16">
        <v>6169</v>
      </c>
      <c r="B57" t="s">
        <v>322</v>
      </c>
      <c r="C57" s="6" t="s">
        <v>323</v>
      </c>
      <c r="D57" s="8">
        <v>339030</v>
      </c>
      <c r="J57" s="14">
        <v>695</v>
      </c>
      <c r="K57" s="15" t="s">
        <v>324</v>
      </c>
    </row>
    <row r="58" spans="1:13" ht="15.75" thickBot="1">
      <c r="A58" s="16">
        <v>6178</v>
      </c>
      <c r="B58" t="s">
        <v>325</v>
      </c>
      <c r="C58" s="9" t="s">
        <v>326</v>
      </c>
      <c r="D58" s="8">
        <v>319011</v>
      </c>
      <c r="J58" s="14">
        <v>785</v>
      </c>
      <c r="K58" s="15" t="s">
        <v>327</v>
      </c>
    </row>
    <row r="59" spans="1:13" ht="15.75" thickBot="1">
      <c r="A59" s="16">
        <v>6206</v>
      </c>
      <c r="B59" t="s">
        <v>328</v>
      </c>
      <c r="C59" s="6" t="s">
        <v>329</v>
      </c>
      <c r="D59" s="8">
        <v>449040</v>
      </c>
      <c r="J59" s="14">
        <v>811</v>
      </c>
      <c r="K59" s="15" t="s">
        <v>330</v>
      </c>
    </row>
    <row r="60" spans="1:13" ht="15.75" thickBot="1">
      <c r="A60" s="16">
        <v>6212</v>
      </c>
      <c r="B60" t="s">
        <v>331</v>
      </c>
      <c r="C60" s="6" t="s">
        <v>332</v>
      </c>
      <c r="D60" s="8">
        <v>339035</v>
      </c>
      <c r="J60" s="14">
        <v>812</v>
      </c>
      <c r="K60" s="15" t="s">
        <v>333</v>
      </c>
    </row>
    <row r="61" spans="1:13" ht="15.75" thickBot="1">
      <c r="A61" s="16">
        <v>6221</v>
      </c>
      <c r="B61" t="s">
        <v>334</v>
      </c>
      <c r="C61" s="6" t="s">
        <v>335</v>
      </c>
      <c r="D61" s="8">
        <v>339039</v>
      </c>
      <c r="J61" s="14">
        <v>813</v>
      </c>
      <c r="K61" s="15" t="s">
        <v>336</v>
      </c>
    </row>
    <row r="62" spans="1:13" ht="15.75" thickBot="1">
      <c r="A62" s="16">
        <v>6226</v>
      </c>
      <c r="B62" t="s">
        <v>337</v>
      </c>
      <c r="J62" s="14">
        <v>841</v>
      </c>
      <c r="K62" s="15" t="s">
        <v>338</v>
      </c>
      <c r="M62" t="s">
        <v>215</v>
      </c>
    </row>
    <row r="63" spans="1:13" ht="15.75" thickBot="1">
      <c r="A63" s="16">
        <v>6240</v>
      </c>
      <c r="B63" t="s">
        <v>339</v>
      </c>
      <c r="J63" s="14">
        <v>843</v>
      </c>
      <c r="K63" s="15" t="s">
        <v>340</v>
      </c>
    </row>
    <row r="64" spans="1:13" ht="15.75" thickBot="1">
      <c r="A64" s="16">
        <v>6242</v>
      </c>
      <c r="B64" t="s">
        <v>341</v>
      </c>
      <c r="J64" s="14">
        <v>844</v>
      </c>
      <c r="K64" s="15" t="s">
        <v>342</v>
      </c>
    </row>
    <row r="65" spans="1:11" ht="15.75" thickBot="1">
      <c r="A65" s="16">
        <v>6244</v>
      </c>
      <c r="B65" t="s">
        <v>343</v>
      </c>
      <c r="J65" s="14">
        <v>845</v>
      </c>
      <c r="K65" s="15" t="s">
        <v>344</v>
      </c>
    </row>
    <row r="66" spans="1:11" ht="15.75" thickBot="1">
      <c r="A66" s="16">
        <v>8401</v>
      </c>
      <c r="B66" t="s">
        <v>345</v>
      </c>
      <c r="J66" s="14">
        <v>846</v>
      </c>
      <c r="K66" s="15" t="s">
        <v>346</v>
      </c>
    </row>
    <row r="67" spans="1:11" ht="15.75" thickBot="1">
      <c r="A67" s="16">
        <v>8402</v>
      </c>
      <c r="B67" t="s">
        <v>347</v>
      </c>
      <c r="J67" s="14">
        <v>999</v>
      </c>
      <c r="K67" s="15" t="s">
        <v>348</v>
      </c>
    </row>
    <row r="68" spans="1:11">
      <c r="A68">
        <v>2118</v>
      </c>
      <c r="B68" t="s">
        <v>349</v>
      </c>
    </row>
    <row r="69" spans="1:11">
      <c r="J69" s="8" t="s">
        <v>350</v>
      </c>
    </row>
    <row r="70" spans="1:11">
      <c r="J70" s="8" t="s">
        <v>351</v>
      </c>
    </row>
    <row r="71" spans="1:11">
      <c r="J71" s="8" t="s">
        <v>352</v>
      </c>
    </row>
    <row r="72" spans="1:11">
      <c r="J72" s="8" t="s">
        <v>353</v>
      </c>
    </row>
    <row r="73" spans="1:11">
      <c r="J73" s="8" t="s">
        <v>354</v>
      </c>
    </row>
    <row r="74" spans="1:11">
      <c r="J74" s="8" t="s">
        <v>355</v>
      </c>
    </row>
    <row r="75" spans="1:11">
      <c r="J75" s="8" t="s">
        <v>356</v>
      </c>
    </row>
    <row r="76" spans="1:11">
      <c r="J76" s="8" t="s">
        <v>357</v>
      </c>
    </row>
    <row r="77" spans="1:11">
      <c r="J77" s="8" t="s">
        <v>358</v>
      </c>
    </row>
    <row r="78" spans="1:11">
      <c r="J78" s="8" t="s">
        <v>359</v>
      </c>
    </row>
  </sheetData>
  <pageMargins left="0.511811024" right="0.511811024" top="0.78740157499999996" bottom="0.78740157499999996" header="0.31496062000000002" footer="0.31496062000000002"/>
  <pageSetup paperSize="9"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V350"/>
  <sheetViews>
    <sheetView showGridLines="0" tabSelected="1" zoomScale="85" zoomScaleNormal="85" workbookViewId="0">
      <pane ySplit="1" topLeftCell="A285" activePane="bottomLeft" state="frozen"/>
      <selection pane="bottomLeft" activeCell="B286" sqref="B286"/>
    </sheetView>
  </sheetViews>
  <sheetFormatPr defaultRowHeight="15"/>
  <cols>
    <col min="1" max="1" width="42" style="31" customWidth="1"/>
    <col min="2" max="3" width="9.140625" style="31" customWidth="1"/>
    <col min="4" max="4" width="7.7109375" style="31" customWidth="1"/>
    <col min="5" max="5" width="9.140625" style="31" customWidth="1"/>
    <col min="6" max="6" width="24.140625" style="31" customWidth="1"/>
    <col min="7" max="7" width="27" style="31" customWidth="1"/>
    <col min="8" max="8" width="18.5703125" style="31" customWidth="1"/>
    <col min="9" max="9" width="29.85546875" style="30" bestFit="1" customWidth="1"/>
    <col min="10" max="10" width="18" style="31" customWidth="1"/>
    <col min="11" max="12" width="21.5703125" style="31" customWidth="1"/>
    <col min="13" max="13" width="15.85546875" style="31" customWidth="1"/>
    <col min="14" max="14" width="13.5703125" style="31" customWidth="1"/>
    <col min="15" max="15" width="15.140625" style="31" customWidth="1"/>
    <col min="16" max="16" width="40.7109375" style="31" customWidth="1"/>
    <col min="17" max="17" width="19.5703125" style="31" customWidth="1"/>
    <col min="18" max="18" width="9.140625" style="31" customWidth="1"/>
    <col min="19" max="19" width="78.42578125" style="31" customWidth="1"/>
    <col min="20" max="20" width="17.7109375" style="31" customWidth="1"/>
    <col min="21" max="21" width="30.28515625" style="62" customWidth="1"/>
    <col min="22" max="16384" width="9.140625" style="31"/>
  </cols>
  <sheetData>
    <row r="1" spans="1:22" ht="105.75">
      <c r="A1" s="29" t="s">
        <v>360</v>
      </c>
      <c r="B1" s="43" t="s">
        <v>361</v>
      </c>
      <c r="C1" s="29" t="s">
        <v>29</v>
      </c>
      <c r="D1" s="29" t="s">
        <v>362</v>
      </c>
      <c r="E1" s="29" t="s">
        <v>363</v>
      </c>
      <c r="F1" s="29" t="s">
        <v>30</v>
      </c>
      <c r="G1" s="29" t="s">
        <v>364</v>
      </c>
      <c r="H1" s="29" t="s">
        <v>365</v>
      </c>
      <c r="I1" s="30" t="s">
        <v>366</v>
      </c>
      <c r="J1" s="29" t="s">
        <v>367</v>
      </c>
      <c r="K1" s="29" t="s">
        <v>368</v>
      </c>
      <c r="L1" s="29" t="s">
        <v>369</v>
      </c>
      <c r="M1" s="29" t="s">
        <v>370</v>
      </c>
      <c r="N1" s="29" t="s">
        <v>31</v>
      </c>
      <c r="O1" s="29" t="s">
        <v>371</v>
      </c>
      <c r="P1" s="29" t="s">
        <v>372</v>
      </c>
      <c r="Q1" s="29" t="s">
        <v>373</v>
      </c>
      <c r="R1" s="29" t="s">
        <v>374</v>
      </c>
      <c r="S1" s="29" t="s">
        <v>375</v>
      </c>
      <c r="T1" s="29" t="s">
        <v>376</v>
      </c>
      <c r="U1" s="60" t="s">
        <v>377</v>
      </c>
      <c r="V1" s="52" t="s">
        <v>378</v>
      </c>
    </row>
    <row r="2" spans="1:22" ht="265.5" hidden="1">
      <c r="A2" s="32" t="s">
        <v>379</v>
      </c>
      <c r="C2" s="31" t="s">
        <v>44</v>
      </c>
      <c r="D2" s="33" t="s">
        <v>380</v>
      </c>
      <c r="E2" s="31" t="s">
        <v>381</v>
      </c>
      <c r="F2" s="31" t="s">
        <v>45</v>
      </c>
      <c r="G2" s="31" t="s">
        <v>382</v>
      </c>
      <c r="H2" s="31" t="s">
        <v>383</v>
      </c>
      <c r="I2" s="30">
        <v>5181414.68</v>
      </c>
      <c r="J2" s="31" t="s">
        <v>384</v>
      </c>
      <c r="K2" s="31" t="s">
        <v>93</v>
      </c>
      <c r="N2" s="34" t="s">
        <v>41</v>
      </c>
      <c r="O2" s="34"/>
      <c r="P2" s="31" t="str">
        <f>LEFT(S2,22)</f>
        <v>93.10.08.244.3023.4308</v>
      </c>
      <c r="Q2" s="31" t="str">
        <f>RIGHT(S2,15)</f>
        <v>00.1.500.9001.0</v>
      </c>
      <c r="R2" s="31" t="str">
        <f>LEFT(S2,5)</f>
        <v>93.10</v>
      </c>
      <c r="S2" s="50" t="s">
        <v>385</v>
      </c>
      <c r="T2" s="31">
        <v>4308</v>
      </c>
      <c r="U2" s="61" t="s">
        <v>386</v>
      </c>
      <c r="V2" s="51"/>
    </row>
    <row r="3" spans="1:22" ht="349.5" hidden="1">
      <c r="A3" s="32" t="s">
        <v>387</v>
      </c>
      <c r="B3" s="31" t="s">
        <v>37</v>
      </c>
      <c r="C3" s="31" t="s">
        <v>44</v>
      </c>
      <c r="D3" s="31">
        <v>170</v>
      </c>
      <c r="E3" s="31" t="s">
        <v>388</v>
      </c>
      <c r="F3" s="31" t="s">
        <v>45</v>
      </c>
      <c r="G3" s="31" t="s">
        <v>389</v>
      </c>
      <c r="H3" s="31" t="s">
        <v>383</v>
      </c>
      <c r="I3" s="30">
        <v>16500000</v>
      </c>
      <c r="J3" s="31" t="s">
        <v>384</v>
      </c>
      <c r="K3" s="31" t="s">
        <v>93</v>
      </c>
      <c r="N3" s="34" t="s">
        <v>41</v>
      </c>
      <c r="O3" s="34"/>
      <c r="P3" s="31" t="str">
        <f>LEFT(S3,22)</f>
        <v>93.10.08.244.3023.4308</v>
      </c>
      <c r="Q3" s="31" t="str">
        <f>RIGHT(S3,15)</f>
        <v>00.1.500.9001.0</v>
      </c>
      <c r="R3" s="31" t="str">
        <f t="shared" ref="R3:R66" si="0">LEFT(S3,5)</f>
        <v>93.10</v>
      </c>
      <c r="S3" s="31" t="s">
        <v>390</v>
      </c>
      <c r="T3" s="31">
        <v>4308</v>
      </c>
      <c r="U3" s="61" t="s">
        <v>386</v>
      </c>
    </row>
    <row r="4" spans="1:22" ht="133.5" hidden="1">
      <c r="A4" s="32" t="s">
        <v>391</v>
      </c>
      <c r="B4" s="31" t="s">
        <v>42</v>
      </c>
      <c r="C4" s="31" t="s">
        <v>71</v>
      </c>
      <c r="D4" s="31" t="s">
        <v>392</v>
      </c>
      <c r="F4" s="31" t="s">
        <v>66</v>
      </c>
      <c r="G4" s="31" t="s">
        <v>393</v>
      </c>
      <c r="H4" s="31" t="s">
        <v>383</v>
      </c>
      <c r="I4" s="30">
        <v>30000</v>
      </c>
      <c r="J4" s="31" t="s">
        <v>384</v>
      </c>
      <c r="K4" s="31" t="s">
        <v>93</v>
      </c>
      <c r="N4" s="34" t="s">
        <v>41</v>
      </c>
      <c r="O4" s="34"/>
      <c r="P4" s="31" t="str">
        <f t="shared" ref="P4:P8" si="1">LEFT(S4,22)</f>
        <v>93.10.08.128.3023.6212</v>
      </c>
      <c r="Q4" s="31" t="str">
        <f>RIGHT(S4,15)</f>
        <v>00.1.500.9001.0</v>
      </c>
      <c r="R4" s="31" t="str">
        <f t="shared" si="0"/>
        <v>93.10</v>
      </c>
      <c r="S4" s="31" t="s">
        <v>394</v>
      </c>
      <c r="T4" s="31">
        <v>6212</v>
      </c>
      <c r="U4" s="32" t="s">
        <v>395</v>
      </c>
    </row>
    <row r="5" spans="1:22" ht="117" hidden="1">
      <c r="A5" s="32" t="s">
        <v>396</v>
      </c>
      <c r="B5" s="31" t="s">
        <v>42</v>
      </c>
      <c r="C5" s="31" t="s">
        <v>71</v>
      </c>
      <c r="D5" s="31" t="s">
        <v>392</v>
      </c>
      <c r="F5" s="31" t="s">
        <v>66</v>
      </c>
      <c r="G5" s="31" t="s">
        <v>397</v>
      </c>
      <c r="H5" s="31" t="s">
        <v>383</v>
      </c>
      <c r="I5" s="30">
        <v>30000</v>
      </c>
      <c r="J5" s="31" t="s">
        <v>384</v>
      </c>
      <c r="K5" s="31" t="s">
        <v>93</v>
      </c>
      <c r="N5" s="34" t="s">
        <v>46</v>
      </c>
      <c r="O5" s="34"/>
      <c r="P5" s="31" t="str">
        <f t="shared" si="1"/>
        <v>93.10.08.128.3023.6212</v>
      </c>
      <c r="Q5" s="31" t="str">
        <f>RIGHT(S5,15)</f>
        <v>00.1.500.9001.0</v>
      </c>
      <c r="R5" s="31" t="str">
        <f t="shared" si="0"/>
        <v>93.10</v>
      </c>
      <c r="S5" s="31" t="s">
        <v>394</v>
      </c>
      <c r="T5" s="31">
        <v>6212</v>
      </c>
      <c r="U5" s="62" t="s">
        <v>395</v>
      </c>
    </row>
    <row r="6" spans="1:22" ht="117" hidden="1">
      <c r="A6" s="32" t="s">
        <v>398</v>
      </c>
      <c r="B6" s="31" t="s">
        <v>42</v>
      </c>
      <c r="C6" s="31" t="s">
        <v>71</v>
      </c>
      <c r="D6" s="31" t="s">
        <v>399</v>
      </c>
      <c r="F6" s="31" t="s">
        <v>66</v>
      </c>
      <c r="G6" s="31" t="s">
        <v>397</v>
      </c>
      <c r="H6" s="31" t="s">
        <v>383</v>
      </c>
      <c r="I6" s="30">
        <v>30000</v>
      </c>
      <c r="J6" s="31" t="s">
        <v>384</v>
      </c>
      <c r="K6" s="31" t="s">
        <v>93</v>
      </c>
      <c r="N6" s="34" t="s">
        <v>46</v>
      </c>
      <c r="O6" s="34"/>
      <c r="P6" s="31" t="str">
        <f t="shared" si="1"/>
        <v>93.10.08.128.3023.6212</v>
      </c>
      <c r="Q6" s="31" t="str">
        <f>RIGHT(S6,15)</f>
        <v>00.1.500.9001.0</v>
      </c>
      <c r="R6" s="31" t="str">
        <f t="shared" si="0"/>
        <v>93.10</v>
      </c>
      <c r="S6" s="31" t="s">
        <v>394</v>
      </c>
      <c r="T6" s="31">
        <v>6212</v>
      </c>
      <c r="U6" s="62" t="s">
        <v>395</v>
      </c>
    </row>
    <row r="7" spans="1:22" ht="166.5" hidden="1">
      <c r="A7" s="32" t="s">
        <v>400</v>
      </c>
      <c r="B7" s="31" t="s">
        <v>37</v>
      </c>
      <c r="C7" s="31" t="s">
        <v>44</v>
      </c>
      <c r="D7" s="31" t="s">
        <v>401</v>
      </c>
      <c r="E7" s="31" t="s">
        <v>402</v>
      </c>
      <c r="F7" s="31" t="s">
        <v>45</v>
      </c>
      <c r="G7" s="31" t="s">
        <v>403</v>
      </c>
      <c r="H7" s="31" t="s">
        <v>383</v>
      </c>
      <c r="I7" s="30">
        <v>16452804</v>
      </c>
      <c r="J7" s="31" t="s">
        <v>384</v>
      </c>
      <c r="K7" s="31" t="s">
        <v>93</v>
      </c>
      <c r="N7" s="34" t="s">
        <v>46</v>
      </c>
      <c r="O7" s="34"/>
      <c r="P7" s="31" t="str">
        <f t="shared" si="1"/>
        <v>93.10.08.244.3023.4399</v>
      </c>
      <c r="Q7" s="31" t="str">
        <f>RIGHT(S7,15)</f>
        <v>00.1.500.9001.0</v>
      </c>
      <c r="R7" s="31" t="str">
        <f t="shared" si="0"/>
        <v>93.10</v>
      </c>
      <c r="S7" s="31" t="s">
        <v>404</v>
      </c>
      <c r="T7" s="31">
        <v>4399</v>
      </c>
      <c r="U7" s="63" t="s">
        <v>405</v>
      </c>
    </row>
    <row r="8" spans="1:22" ht="199.5" hidden="1">
      <c r="A8" s="32" t="s">
        <v>406</v>
      </c>
      <c r="C8" s="31" t="s">
        <v>44</v>
      </c>
      <c r="D8" s="31" t="s">
        <v>407</v>
      </c>
      <c r="F8" s="31" t="s">
        <v>45</v>
      </c>
      <c r="G8" s="31" t="s">
        <v>408</v>
      </c>
      <c r="H8" s="31" t="s">
        <v>383</v>
      </c>
      <c r="I8" s="30">
        <v>3160528.08</v>
      </c>
      <c r="J8" s="31" t="s">
        <v>409</v>
      </c>
      <c r="K8" s="31" t="s">
        <v>93</v>
      </c>
      <c r="N8" s="34" t="s">
        <v>46</v>
      </c>
      <c r="O8" s="34"/>
      <c r="P8" s="31" t="str">
        <f t="shared" si="1"/>
        <v>93.10.08.244.3023.4308</v>
      </c>
      <c r="Q8" s="31" t="str">
        <f>RIGHT(S8,15)</f>
        <v>00.1.500.9001.0</v>
      </c>
      <c r="R8" s="31" t="str">
        <f t="shared" si="0"/>
        <v>93.10</v>
      </c>
      <c r="S8" s="31" t="s">
        <v>410</v>
      </c>
      <c r="T8" s="31">
        <v>4308</v>
      </c>
      <c r="U8" s="64" t="s">
        <v>386</v>
      </c>
    </row>
    <row r="9" spans="1:22" ht="409.6" hidden="1">
      <c r="A9" s="35" t="s">
        <v>411</v>
      </c>
      <c r="B9" s="34" t="s">
        <v>412</v>
      </c>
      <c r="C9" s="34" t="s">
        <v>44</v>
      </c>
      <c r="D9" s="36">
        <v>19000</v>
      </c>
      <c r="E9" s="34" t="s">
        <v>412</v>
      </c>
      <c r="F9" s="34" t="s">
        <v>63</v>
      </c>
      <c r="G9" s="34" t="s">
        <v>413</v>
      </c>
      <c r="H9" s="31" t="s">
        <v>414</v>
      </c>
      <c r="I9" s="30">
        <v>14000000</v>
      </c>
      <c r="J9" s="34" t="s">
        <v>384</v>
      </c>
      <c r="K9" s="34" t="s">
        <v>412</v>
      </c>
      <c r="L9" s="37" t="s">
        <v>415</v>
      </c>
      <c r="M9" s="38" t="s">
        <v>412</v>
      </c>
      <c r="N9" s="34" t="s">
        <v>41</v>
      </c>
      <c r="O9" s="34"/>
      <c r="P9" s="31" t="str">
        <f>LEFT(S9,22)</f>
        <v>93.10.08.244.3023.6166</v>
      </c>
      <c r="Q9" s="31" t="str">
        <f>RIGHT(S9,15)</f>
        <v>00.1.500.9001.0</v>
      </c>
      <c r="R9" s="31" t="str">
        <f t="shared" si="0"/>
        <v>93.10</v>
      </c>
      <c r="S9" s="31" t="s">
        <v>416</v>
      </c>
      <c r="T9" s="31">
        <v>6166</v>
      </c>
      <c r="U9" s="63" t="s">
        <v>417</v>
      </c>
    </row>
    <row r="10" spans="1:22" ht="349.5" hidden="1">
      <c r="A10" s="35" t="s">
        <v>411</v>
      </c>
      <c r="B10" s="34"/>
      <c r="C10" s="34" t="s">
        <v>44</v>
      </c>
      <c r="D10" s="36">
        <v>19000</v>
      </c>
      <c r="E10" s="34" t="s">
        <v>418</v>
      </c>
      <c r="F10" s="34" t="s">
        <v>63</v>
      </c>
      <c r="G10" s="34" t="s">
        <v>419</v>
      </c>
      <c r="H10" s="31" t="s">
        <v>414</v>
      </c>
      <c r="I10" s="30">
        <v>4472300.12</v>
      </c>
      <c r="J10" s="34" t="s">
        <v>384</v>
      </c>
      <c r="K10" s="34" t="s">
        <v>412</v>
      </c>
      <c r="L10" s="37" t="s">
        <v>415</v>
      </c>
      <c r="M10" s="38" t="s">
        <v>412</v>
      </c>
      <c r="N10" s="34" t="s">
        <v>41</v>
      </c>
      <c r="O10" s="34"/>
      <c r="P10" s="31" t="str">
        <f>LEFT(S10,22)</f>
        <v>93.10.08.244.3023.6166</v>
      </c>
      <c r="Q10" s="31" t="str">
        <f>RIGHT(S10,15)</f>
        <v>00.1.500.9001.0</v>
      </c>
      <c r="R10" s="31" t="str">
        <f t="shared" si="0"/>
        <v>93.10</v>
      </c>
      <c r="S10" s="31" t="s">
        <v>416</v>
      </c>
      <c r="T10" s="31">
        <v>6166</v>
      </c>
      <c r="U10" s="63" t="s">
        <v>417</v>
      </c>
    </row>
    <row r="11" spans="1:22" ht="409.6" hidden="1">
      <c r="A11" s="35" t="s">
        <v>420</v>
      </c>
      <c r="B11" s="34" t="s">
        <v>37</v>
      </c>
      <c r="C11" s="34" t="s">
        <v>44</v>
      </c>
      <c r="D11" s="36">
        <v>833218</v>
      </c>
      <c r="E11" s="34" t="s">
        <v>421</v>
      </c>
      <c r="F11" s="34" t="s">
        <v>63</v>
      </c>
      <c r="G11" s="34" t="s">
        <v>422</v>
      </c>
      <c r="H11" s="31" t="s">
        <v>414</v>
      </c>
      <c r="I11" s="30">
        <v>24083471.98</v>
      </c>
      <c r="J11" s="34" t="s">
        <v>384</v>
      </c>
      <c r="K11" s="34" t="s">
        <v>412</v>
      </c>
      <c r="L11" s="37" t="s">
        <v>423</v>
      </c>
      <c r="M11" s="38" t="s">
        <v>412</v>
      </c>
      <c r="N11" s="34" t="s">
        <v>41</v>
      </c>
      <c r="O11" s="34"/>
      <c r="P11" s="31" t="str">
        <f t="shared" ref="P11:P74" si="2">LEFT(S11,22)</f>
        <v>93.10.08.244.3023.4306</v>
      </c>
      <c r="Q11" s="31" t="str">
        <f>RIGHT(S11,15)</f>
        <v>00.1.500.9001.0</v>
      </c>
      <c r="R11" s="31" t="str">
        <f t="shared" si="0"/>
        <v>93.10</v>
      </c>
      <c r="S11" s="50" t="s">
        <v>424</v>
      </c>
      <c r="T11" s="31">
        <v>4306</v>
      </c>
      <c r="U11" s="8" t="s">
        <v>425</v>
      </c>
    </row>
    <row r="12" spans="1:22" ht="409.6" hidden="1">
      <c r="A12" s="35" t="s">
        <v>420</v>
      </c>
      <c r="B12" s="34" t="s">
        <v>37</v>
      </c>
      <c r="C12" s="34" t="s">
        <v>44</v>
      </c>
      <c r="D12" s="36">
        <v>833218</v>
      </c>
      <c r="E12" s="34" t="s">
        <v>421</v>
      </c>
      <c r="F12" s="34" t="s">
        <v>63</v>
      </c>
      <c r="G12" s="34" t="s">
        <v>422</v>
      </c>
      <c r="H12" s="31" t="s">
        <v>414</v>
      </c>
      <c r="I12" s="30">
        <v>2918963.21</v>
      </c>
      <c r="J12" s="34" t="s">
        <v>384</v>
      </c>
      <c r="K12" s="54" t="s">
        <v>412</v>
      </c>
      <c r="L12" s="37" t="s">
        <v>423</v>
      </c>
      <c r="M12" s="38" t="s">
        <v>412</v>
      </c>
      <c r="N12" s="34" t="s">
        <v>41</v>
      </c>
      <c r="O12" s="34"/>
      <c r="P12" s="31" t="str">
        <f>LEFT(S12,22)</f>
        <v>93.10.08.244.3023.4306</v>
      </c>
      <c r="Q12" s="31" t="str">
        <f>RIGHT(S12,15)</f>
        <v>00.1.500.9001.0</v>
      </c>
      <c r="R12" s="31" t="str">
        <f t="shared" si="0"/>
        <v>93.10</v>
      </c>
      <c r="S12" s="50" t="s">
        <v>426</v>
      </c>
      <c r="T12" s="31">
        <v>4306</v>
      </c>
      <c r="U12" s="8" t="s">
        <v>425</v>
      </c>
    </row>
    <row r="13" spans="1:22" ht="349.5" hidden="1">
      <c r="A13" s="35" t="s">
        <v>420</v>
      </c>
      <c r="B13" s="34" t="s">
        <v>37</v>
      </c>
      <c r="C13" s="34" t="s">
        <v>44</v>
      </c>
      <c r="D13" s="36">
        <v>6</v>
      </c>
      <c r="E13" s="34" t="s">
        <v>412</v>
      </c>
      <c r="F13" s="34" t="s">
        <v>63</v>
      </c>
      <c r="G13" s="34" t="s">
        <v>427</v>
      </c>
      <c r="H13" s="31" t="s">
        <v>414</v>
      </c>
      <c r="I13" s="30">
        <v>2106000</v>
      </c>
      <c r="J13" s="34" t="s">
        <v>384</v>
      </c>
      <c r="K13" s="34" t="s">
        <v>412</v>
      </c>
      <c r="L13" s="37" t="s">
        <v>423</v>
      </c>
      <c r="M13" s="38" t="s">
        <v>412</v>
      </c>
      <c r="N13" s="34" t="s">
        <v>41</v>
      </c>
      <c r="O13" s="34"/>
      <c r="P13" s="31" t="str">
        <f t="shared" si="2"/>
        <v>93.10.08.244.3023.4306</v>
      </c>
      <c r="Q13" s="31" t="str">
        <f>RIGHT(S13,15)</f>
        <v>00.1.500.9001.0</v>
      </c>
      <c r="R13" s="31" t="str">
        <f t="shared" si="0"/>
        <v>93.10</v>
      </c>
      <c r="S13" s="50" t="s">
        <v>426</v>
      </c>
      <c r="T13" s="31">
        <v>4306</v>
      </c>
      <c r="U13" s="8" t="s">
        <v>425</v>
      </c>
    </row>
    <row r="14" spans="1:22" ht="216" hidden="1">
      <c r="A14" s="35" t="s">
        <v>420</v>
      </c>
      <c r="B14" s="34" t="s">
        <v>37</v>
      </c>
      <c r="C14" s="34" t="s">
        <v>44</v>
      </c>
      <c r="D14" s="36">
        <v>4420</v>
      </c>
      <c r="E14" s="34" t="s">
        <v>428</v>
      </c>
      <c r="F14" s="34" t="s">
        <v>63</v>
      </c>
      <c r="G14" s="34" t="s">
        <v>429</v>
      </c>
      <c r="H14" s="31" t="s">
        <v>414</v>
      </c>
      <c r="I14" s="30">
        <v>132000</v>
      </c>
      <c r="J14" s="34" t="s">
        <v>430</v>
      </c>
      <c r="K14" s="34" t="s">
        <v>412</v>
      </c>
      <c r="L14" s="37" t="s">
        <v>423</v>
      </c>
      <c r="M14" s="38" t="s">
        <v>412</v>
      </c>
      <c r="N14" s="34" t="s">
        <v>41</v>
      </c>
      <c r="O14" s="34"/>
      <c r="P14" s="31" t="str">
        <f>LEFT(S14,22)</f>
        <v>93.10.08.244.3023.4306</v>
      </c>
      <c r="Q14" s="31" t="str">
        <f>RIGHT(S14,15)</f>
        <v>00.1.500.9001.0</v>
      </c>
      <c r="R14" s="31" t="str">
        <f t="shared" si="0"/>
        <v>93.10</v>
      </c>
      <c r="S14" s="50" t="s">
        <v>426</v>
      </c>
      <c r="T14" s="31">
        <v>4306</v>
      </c>
      <c r="U14" s="8" t="s">
        <v>425</v>
      </c>
    </row>
    <row r="15" spans="1:22" ht="409.6" hidden="1">
      <c r="A15" s="35" t="s">
        <v>431</v>
      </c>
      <c r="B15" s="34" t="s">
        <v>37</v>
      </c>
      <c r="C15" s="34" t="s">
        <v>44</v>
      </c>
      <c r="D15" s="36">
        <v>500000</v>
      </c>
      <c r="E15" s="34" t="s">
        <v>412</v>
      </c>
      <c r="F15" s="34" t="s">
        <v>63</v>
      </c>
      <c r="G15" s="39" t="s">
        <v>432</v>
      </c>
      <c r="H15" s="31" t="s">
        <v>414</v>
      </c>
      <c r="I15" s="30">
        <v>600000</v>
      </c>
      <c r="J15" s="34" t="s">
        <v>384</v>
      </c>
      <c r="K15" s="34" t="s">
        <v>412</v>
      </c>
      <c r="L15" s="37" t="s">
        <v>423</v>
      </c>
      <c r="M15" s="38" t="s">
        <v>412</v>
      </c>
      <c r="N15" s="34" t="s">
        <v>41</v>
      </c>
      <c r="O15" s="34"/>
      <c r="P15" s="31" t="str">
        <f t="shared" si="2"/>
        <v>93.10.08.244.3023.4306</v>
      </c>
      <c r="Q15" s="31" t="str">
        <f>RIGHT(S15,15)</f>
        <v>00.1.500.9001.0</v>
      </c>
      <c r="R15" s="31" t="str">
        <f t="shared" si="0"/>
        <v>93.10</v>
      </c>
      <c r="S15" s="50" t="s">
        <v>426</v>
      </c>
      <c r="T15" s="31">
        <v>4306</v>
      </c>
      <c r="U15" s="8" t="s">
        <v>425</v>
      </c>
    </row>
    <row r="16" spans="1:22" ht="299.25" hidden="1">
      <c r="A16" s="35" t="s">
        <v>433</v>
      </c>
      <c r="B16" s="34" t="s">
        <v>37</v>
      </c>
      <c r="C16" s="34" t="s">
        <v>44</v>
      </c>
      <c r="D16" s="36" t="s">
        <v>434</v>
      </c>
      <c r="E16" s="34" t="s">
        <v>412</v>
      </c>
      <c r="F16" s="34" t="s">
        <v>63</v>
      </c>
      <c r="G16" s="34" t="s">
        <v>435</v>
      </c>
      <c r="H16" s="31" t="s">
        <v>414</v>
      </c>
      <c r="I16" s="30">
        <v>900000</v>
      </c>
      <c r="J16" s="34" t="s">
        <v>384</v>
      </c>
      <c r="K16" s="34" t="s">
        <v>412</v>
      </c>
      <c r="L16" s="37" t="s">
        <v>423</v>
      </c>
      <c r="M16" s="38" t="s">
        <v>412</v>
      </c>
      <c r="N16" s="34" t="s">
        <v>41</v>
      </c>
      <c r="O16" s="34"/>
      <c r="P16" s="31" t="str">
        <f t="shared" si="2"/>
        <v>93.10.08.244.3023.4306</v>
      </c>
      <c r="Q16" s="31" t="str">
        <f t="shared" ref="Q16:Q79" si="3">RIGHT(S16,15)</f>
        <v>00.1.500.9001.0</v>
      </c>
      <c r="R16" s="31" t="str">
        <f t="shared" si="0"/>
        <v>93.10</v>
      </c>
      <c r="S16" s="50" t="s">
        <v>426</v>
      </c>
      <c r="T16" s="31">
        <v>4306</v>
      </c>
      <c r="U16" s="8" t="s">
        <v>425</v>
      </c>
    </row>
    <row r="17" spans="1:21" ht="232.5" hidden="1">
      <c r="A17" s="35" t="s">
        <v>436</v>
      </c>
      <c r="B17" s="34" t="s">
        <v>42</v>
      </c>
      <c r="C17" s="34" t="s">
        <v>437</v>
      </c>
      <c r="D17" s="36">
        <v>2000</v>
      </c>
      <c r="E17" s="34"/>
      <c r="F17" s="34" t="s">
        <v>69</v>
      </c>
      <c r="G17" s="34" t="s">
        <v>438</v>
      </c>
      <c r="H17" s="31" t="s">
        <v>414</v>
      </c>
      <c r="I17" s="30">
        <v>50000</v>
      </c>
      <c r="J17" s="34" t="s">
        <v>384</v>
      </c>
      <c r="K17" s="34"/>
      <c r="L17" s="37"/>
      <c r="M17" s="38"/>
      <c r="N17" s="34"/>
      <c r="O17" s="34"/>
      <c r="P17" s="31" t="str">
        <f t="shared" si="2"/>
        <v>93.10.08.244.3023.4306</v>
      </c>
      <c r="Q17" s="31" t="str">
        <f t="shared" si="3"/>
        <v>00.1.500.9001.0</v>
      </c>
      <c r="R17" s="31" t="str">
        <f t="shared" si="0"/>
        <v>93.10</v>
      </c>
      <c r="S17" s="50" t="s">
        <v>426</v>
      </c>
      <c r="T17" s="31">
        <v>4306</v>
      </c>
      <c r="U17" s="63" t="s">
        <v>439</v>
      </c>
    </row>
    <row r="18" spans="1:21" ht="409.6" hidden="1">
      <c r="A18" s="35" t="s">
        <v>440</v>
      </c>
      <c r="B18" s="34" t="s">
        <v>37</v>
      </c>
      <c r="C18" s="34" t="s">
        <v>44</v>
      </c>
      <c r="D18" s="36">
        <v>100000</v>
      </c>
      <c r="E18" s="34" t="s">
        <v>412</v>
      </c>
      <c r="F18" s="34" t="s">
        <v>63</v>
      </c>
      <c r="G18" s="34" t="s">
        <v>441</v>
      </c>
      <c r="H18" s="31" t="s">
        <v>414</v>
      </c>
      <c r="I18" s="30">
        <v>70070000</v>
      </c>
      <c r="J18" s="34" t="s">
        <v>384</v>
      </c>
      <c r="K18" s="34" t="s">
        <v>412</v>
      </c>
      <c r="L18" s="37" t="s">
        <v>423</v>
      </c>
      <c r="M18" s="38" t="s">
        <v>412</v>
      </c>
      <c r="N18" s="34" t="s">
        <v>41</v>
      </c>
      <c r="O18" s="34"/>
      <c r="P18" s="31" t="str">
        <f t="shared" si="2"/>
        <v>93.10.08.244.3023.6167</v>
      </c>
      <c r="Q18" s="31" t="str">
        <f t="shared" si="3"/>
        <v>00.1.500.9001.0</v>
      </c>
      <c r="R18" s="31" t="str">
        <f t="shared" si="0"/>
        <v>93.10</v>
      </c>
      <c r="S18" s="31" t="s">
        <v>442</v>
      </c>
      <c r="T18" s="31">
        <v>6167</v>
      </c>
      <c r="U18" s="63" t="s">
        <v>443</v>
      </c>
    </row>
    <row r="19" spans="1:21" ht="409.6" hidden="1">
      <c r="A19" s="35" t="s">
        <v>444</v>
      </c>
      <c r="B19" s="34" t="s">
        <v>37</v>
      </c>
      <c r="C19" s="34" t="s">
        <v>44</v>
      </c>
      <c r="D19" s="36">
        <v>2400</v>
      </c>
      <c r="E19" s="40" t="s">
        <v>445</v>
      </c>
      <c r="F19" s="34" t="s">
        <v>63</v>
      </c>
      <c r="G19" s="34" t="s">
        <v>446</v>
      </c>
      <c r="H19" s="31" t="s">
        <v>414</v>
      </c>
      <c r="I19" s="30">
        <v>1200000</v>
      </c>
      <c r="J19" s="34" t="s">
        <v>384</v>
      </c>
      <c r="K19" s="34" t="s">
        <v>412</v>
      </c>
      <c r="L19" s="37" t="s">
        <v>423</v>
      </c>
      <c r="M19" s="38" t="s">
        <v>412</v>
      </c>
      <c r="N19" s="34" t="s">
        <v>41</v>
      </c>
      <c r="O19" s="34"/>
      <c r="P19" s="31" t="str">
        <f t="shared" si="2"/>
        <v>93.10.08.244.3023.6167</v>
      </c>
      <c r="Q19" s="31" t="str">
        <f t="shared" si="3"/>
        <v>00.1.500.9001.0</v>
      </c>
      <c r="R19" s="31" t="str">
        <f t="shared" si="0"/>
        <v>93.10</v>
      </c>
      <c r="S19" s="31" t="s">
        <v>447</v>
      </c>
      <c r="T19" s="31">
        <v>6167</v>
      </c>
      <c r="U19" s="63" t="s">
        <v>443</v>
      </c>
    </row>
    <row r="20" spans="1:21" ht="409.6" hidden="1">
      <c r="A20" s="35" t="s">
        <v>448</v>
      </c>
      <c r="B20" s="34" t="s">
        <v>37</v>
      </c>
      <c r="C20" s="34" t="s">
        <v>44</v>
      </c>
      <c r="D20" s="36">
        <v>10000</v>
      </c>
      <c r="E20" s="34" t="s">
        <v>412</v>
      </c>
      <c r="F20" s="34" t="s">
        <v>63</v>
      </c>
      <c r="G20" s="34" t="s">
        <v>449</v>
      </c>
      <c r="H20" s="31" t="s">
        <v>414</v>
      </c>
      <c r="I20" s="30">
        <v>2208000</v>
      </c>
      <c r="J20" s="34" t="s">
        <v>384</v>
      </c>
      <c r="K20" s="34" t="s">
        <v>412</v>
      </c>
      <c r="L20" s="37" t="s">
        <v>423</v>
      </c>
      <c r="M20" s="38" t="s">
        <v>412</v>
      </c>
      <c r="N20" s="34" t="s">
        <v>41</v>
      </c>
      <c r="O20" s="34"/>
      <c r="P20" s="31" t="str">
        <f t="shared" si="2"/>
        <v>93.10.08.244.3023.6167</v>
      </c>
      <c r="Q20" s="31" t="str">
        <f t="shared" si="3"/>
        <v>00.1.500.9001.0</v>
      </c>
      <c r="R20" s="31" t="str">
        <f t="shared" si="0"/>
        <v>93.10</v>
      </c>
      <c r="S20" s="47" t="s">
        <v>442</v>
      </c>
      <c r="T20" s="31">
        <v>6167</v>
      </c>
      <c r="U20" s="63" t="s">
        <v>443</v>
      </c>
    </row>
    <row r="21" spans="1:21" ht="182.25" hidden="1">
      <c r="A21" s="53" t="s">
        <v>450</v>
      </c>
      <c r="B21" s="34" t="s">
        <v>451</v>
      </c>
      <c r="C21" s="34"/>
      <c r="D21" s="36">
        <v>5</v>
      </c>
      <c r="E21" s="34"/>
      <c r="F21" s="34" t="s">
        <v>63</v>
      </c>
      <c r="G21" s="34" t="s">
        <v>452</v>
      </c>
      <c r="H21" s="31" t="s">
        <v>414</v>
      </c>
      <c r="I21" s="30">
        <v>0</v>
      </c>
      <c r="J21" s="34" t="s">
        <v>384</v>
      </c>
      <c r="K21" s="34"/>
      <c r="L21" s="37"/>
      <c r="M21" s="38"/>
      <c r="N21" s="34" t="s">
        <v>46</v>
      </c>
      <c r="O21" s="34"/>
      <c r="P21" s="31" t="str">
        <f t="shared" si="2"/>
        <v>93.10.08.126.3011.2818</v>
      </c>
      <c r="Q21" s="31" t="str">
        <f t="shared" si="3"/>
        <v>200.00.1.9001.0</v>
      </c>
      <c r="R21" s="31" t="str">
        <f t="shared" si="0"/>
        <v>93.10</v>
      </c>
      <c r="S21" s="31" t="s">
        <v>453</v>
      </c>
      <c r="T21" s="31">
        <v>2818</v>
      </c>
      <c r="U21" s="62" t="s">
        <v>454</v>
      </c>
    </row>
    <row r="22" spans="1:21" ht="366" hidden="1">
      <c r="A22" s="35" t="s">
        <v>455</v>
      </c>
      <c r="B22" s="34"/>
      <c r="C22" s="34" t="s">
        <v>456</v>
      </c>
      <c r="D22" s="34" t="s">
        <v>457</v>
      </c>
      <c r="E22" s="34" t="s">
        <v>412</v>
      </c>
      <c r="F22" s="34" t="s">
        <v>458</v>
      </c>
      <c r="G22" s="34" t="s">
        <v>459</v>
      </c>
      <c r="H22" s="31" t="s">
        <v>460</v>
      </c>
      <c r="I22" s="30">
        <v>3250000</v>
      </c>
      <c r="J22" s="34" t="s">
        <v>461</v>
      </c>
      <c r="K22" s="34" t="s">
        <v>93</v>
      </c>
      <c r="L22" s="38" t="s">
        <v>462</v>
      </c>
      <c r="M22" s="38" t="s">
        <v>463</v>
      </c>
      <c r="N22" s="34" t="s">
        <v>41</v>
      </c>
      <c r="O22" s="34"/>
      <c r="P22" s="31" t="str">
        <f t="shared" si="2"/>
        <v>93.10.08.244.3023.6163</v>
      </c>
      <c r="Q22" s="31" t="str">
        <f t="shared" si="3"/>
        <v>00.1.500.9001.0</v>
      </c>
      <c r="R22" s="31" t="str">
        <f t="shared" si="0"/>
        <v>93.10</v>
      </c>
      <c r="S22" s="31" t="s">
        <v>464</v>
      </c>
      <c r="T22" s="41">
        <v>6163</v>
      </c>
      <c r="U22" s="65" t="s">
        <v>465</v>
      </c>
    </row>
    <row r="23" spans="1:21" ht="332.25" hidden="1">
      <c r="A23" s="35" t="s">
        <v>466</v>
      </c>
      <c r="B23" s="34"/>
      <c r="C23" s="34" t="s">
        <v>456</v>
      </c>
      <c r="D23" s="34" t="s">
        <v>457</v>
      </c>
      <c r="E23" s="34" t="s">
        <v>412</v>
      </c>
      <c r="F23" s="34" t="s">
        <v>458</v>
      </c>
      <c r="G23" s="34" t="s">
        <v>467</v>
      </c>
      <c r="H23" s="31" t="s">
        <v>460</v>
      </c>
      <c r="I23" s="30">
        <v>2250000</v>
      </c>
      <c r="J23" s="34" t="s">
        <v>461</v>
      </c>
      <c r="K23" s="34" t="s">
        <v>93</v>
      </c>
      <c r="L23" s="38" t="s">
        <v>462</v>
      </c>
      <c r="M23" s="38" t="s">
        <v>463</v>
      </c>
      <c r="N23" s="34" t="s">
        <v>41</v>
      </c>
      <c r="O23" s="34"/>
      <c r="P23" s="31" t="str">
        <f t="shared" si="2"/>
        <v>93.10.08.244.3023.6163</v>
      </c>
      <c r="Q23" s="31" t="str">
        <f t="shared" si="3"/>
        <v>00.1.500.9001.0</v>
      </c>
      <c r="R23" s="31" t="str">
        <f t="shared" si="0"/>
        <v>93.10</v>
      </c>
      <c r="S23" s="31" t="s">
        <v>464</v>
      </c>
      <c r="T23" s="41">
        <v>6163</v>
      </c>
      <c r="U23" s="65" t="s">
        <v>465</v>
      </c>
    </row>
    <row r="24" spans="1:21" ht="83.25" hidden="1">
      <c r="A24" s="35" t="s">
        <v>468</v>
      </c>
      <c r="B24" s="34"/>
      <c r="C24" s="34" t="s">
        <v>49</v>
      </c>
      <c r="D24" s="34" t="s">
        <v>457</v>
      </c>
      <c r="E24" s="34" t="s">
        <v>412</v>
      </c>
      <c r="F24" s="34" t="s">
        <v>458</v>
      </c>
      <c r="G24" s="34" t="s">
        <v>469</v>
      </c>
      <c r="H24" s="31" t="s">
        <v>460</v>
      </c>
      <c r="I24" s="30">
        <v>1250000</v>
      </c>
      <c r="J24" s="34" t="s">
        <v>470</v>
      </c>
      <c r="K24" s="34" t="s">
        <v>93</v>
      </c>
      <c r="L24" s="38" t="s">
        <v>412</v>
      </c>
      <c r="M24" s="38" t="s">
        <v>412</v>
      </c>
      <c r="N24" s="34" t="s">
        <v>41</v>
      </c>
      <c r="O24" s="34"/>
      <c r="P24" s="31" t="str">
        <f t="shared" si="2"/>
        <v>93.10.08.244.3023.6163</v>
      </c>
      <c r="Q24" s="31" t="str">
        <f t="shared" si="3"/>
        <v>00.1.500.9001.0</v>
      </c>
      <c r="R24" s="31" t="str">
        <f t="shared" si="0"/>
        <v>93.10</v>
      </c>
      <c r="S24" s="31" t="s">
        <v>464</v>
      </c>
      <c r="T24" s="41">
        <v>6163</v>
      </c>
      <c r="U24" s="65" t="s">
        <v>465</v>
      </c>
    </row>
    <row r="25" spans="1:21" ht="83.25" hidden="1">
      <c r="A25" s="35" t="s">
        <v>471</v>
      </c>
      <c r="B25" s="34"/>
      <c r="C25" s="34" t="s">
        <v>49</v>
      </c>
      <c r="D25" s="34" t="s">
        <v>457</v>
      </c>
      <c r="E25" s="34" t="s">
        <v>412</v>
      </c>
      <c r="F25" s="34" t="s">
        <v>458</v>
      </c>
      <c r="G25" s="34" t="s">
        <v>469</v>
      </c>
      <c r="H25" s="31" t="s">
        <v>460</v>
      </c>
      <c r="I25" s="30">
        <v>1250000</v>
      </c>
      <c r="J25" s="34" t="s">
        <v>470</v>
      </c>
      <c r="K25" s="34" t="s">
        <v>93</v>
      </c>
      <c r="L25" s="38" t="s">
        <v>412</v>
      </c>
      <c r="M25" s="38" t="s">
        <v>412</v>
      </c>
      <c r="N25" s="34" t="s">
        <v>41</v>
      </c>
      <c r="O25" s="34"/>
      <c r="P25" s="31" t="str">
        <f t="shared" si="2"/>
        <v>93.10.08.244.3023.6163</v>
      </c>
      <c r="Q25" s="31" t="str">
        <f t="shared" si="3"/>
        <v>00.1.500.9001.0</v>
      </c>
      <c r="R25" s="31" t="str">
        <f t="shared" si="0"/>
        <v>93.10</v>
      </c>
      <c r="S25" s="31" t="s">
        <v>464</v>
      </c>
      <c r="T25" s="41">
        <v>6163</v>
      </c>
      <c r="U25" s="65" t="s">
        <v>465</v>
      </c>
    </row>
    <row r="26" spans="1:21" ht="409.6" hidden="1">
      <c r="A26" s="35" t="s">
        <v>472</v>
      </c>
      <c r="B26" s="34"/>
      <c r="C26" s="34" t="s">
        <v>473</v>
      </c>
      <c r="D26" s="34" t="s">
        <v>474</v>
      </c>
      <c r="E26" s="34" t="s">
        <v>412</v>
      </c>
      <c r="F26" s="34" t="s">
        <v>458</v>
      </c>
      <c r="G26" s="34" t="s">
        <v>475</v>
      </c>
      <c r="H26" s="31" t="s">
        <v>460</v>
      </c>
      <c r="I26" s="30">
        <v>893500</v>
      </c>
      <c r="J26" s="34" t="s">
        <v>476</v>
      </c>
      <c r="K26" s="34" t="s">
        <v>93</v>
      </c>
      <c r="L26" s="38" t="s">
        <v>477</v>
      </c>
      <c r="M26" s="38" t="s">
        <v>412</v>
      </c>
      <c r="N26" s="34" t="s">
        <v>41</v>
      </c>
      <c r="O26" s="34"/>
      <c r="P26" s="31" t="str">
        <f t="shared" si="2"/>
        <v>dotação a ser criada -</v>
      </c>
      <c r="Q26" s="31" t="str">
        <f t="shared" si="3"/>
        <v>mundial (fonte)</v>
      </c>
      <c r="R26" s="31" t="str">
        <f t="shared" si="0"/>
        <v>dotaç</v>
      </c>
      <c r="S26" s="47" t="s">
        <v>478</v>
      </c>
      <c r="T26" s="41" t="s">
        <v>479</v>
      </c>
      <c r="U26" s="65" t="s">
        <v>412</v>
      </c>
    </row>
    <row r="27" spans="1:21" ht="265.5" hidden="1">
      <c r="A27" s="35" t="s">
        <v>480</v>
      </c>
      <c r="B27" s="34" t="s">
        <v>481</v>
      </c>
      <c r="C27" s="34" t="s">
        <v>71</v>
      </c>
      <c r="D27" s="34" t="s">
        <v>482</v>
      </c>
      <c r="E27" s="34" t="s">
        <v>412</v>
      </c>
      <c r="F27" s="34" t="s">
        <v>69</v>
      </c>
      <c r="G27" s="34" t="s">
        <v>483</v>
      </c>
      <c r="H27" s="31" t="s">
        <v>460</v>
      </c>
      <c r="I27" s="30">
        <v>1033500</v>
      </c>
      <c r="J27" s="34" t="s">
        <v>476</v>
      </c>
      <c r="K27" s="34" t="s">
        <v>93</v>
      </c>
      <c r="L27" s="38" t="s">
        <v>484</v>
      </c>
      <c r="M27" s="38" t="s">
        <v>412</v>
      </c>
      <c r="N27" s="34" t="s">
        <v>46</v>
      </c>
      <c r="O27" s="34"/>
      <c r="P27" s="31" t="str">
        <f t="shared" si="2"/>
        <v>93.10.08.244.3023.4399</v>
      </c>
      <c r="Q27" s="31" t="str">
        <f t="shared" si="3"/>
        <v>00.1.500.9001.0</v>
      </c>
      <c r="R27" s="31" t="str">
        <f t="shared" si="0"/>
        <v>93.10</v>
      </c>
      <c r="S27" s="31" t="s">
        <v>485</v>
      </c>
      <c r="T27" s="41">
        <v>4399</v>
      </c>
      <c r="U27" s="64" t="s">
        <v>386</v>
      </c>
    </row>
    <row r="28" spans="1:21" ht="166.5" hidden="1">
      <c r="A28" s="35" t="s">
        <v>486</v>
      </c>
      <c r="B28" s="34"/>
      <c r="C28" s="34" t="s">
        <v>49</v>
      </c>
      <c r="D28" s="34" t="s">
        <v>487</v>
      </c>
      <c r="E28" s="34" t="s">
        <v>412</v>
      </c>
      <c r="F28" s="34" t="s">
        <v>60</v>
      </c>
      <c r="G28" s="34" t="s">
        <v>488</v>
      </c>
      <c r="H28" s="31" t="s">
        <v>460</v>
      </c>
      <c r="I28" s="30">
        <v>150000</v>
      </c>
      <c r="J28" s="34" t="s">
        <v>489</v>
      </c>
      <c r="K28" s="34" t="s">
        <v>93</v>
      </c>
      <c r="L28" s="38" t="s">
        <v>412</v>
      </c>
      <c r="M28" s="38" t="s">
        <v>412</v>
      </c>
      <c r="N28" s="34" t="s">
        <v>46</v>
      </c>
      <c r="O28" s="34"/>
      <c r="P28" s="31" t="str">
        <f t="shared" si="2"/>
        <v>93.10.08.128.3023.6212</v>
      </c>
      <c r="Q28" s="31" t="str">
        <f t="shared" si="3"/>
        <v>00.1.500.9001.0</v>
      </c>
      <c r="R28" s="31" t="str">
        <f t="shared" si="0"/>
        <v>93.10</v>
      </c>
      <c r="S28" s="31" t="s">
        <v>394</v>
      </c>
      <c r="T28" s="41">
        <v>6212</v>
      </c>
      <c r="U28" s="62" t="s">
        <v>395</v>
      </c>
    </row>
    <row r="29" spans="1:21" ht="216" hidden="1">
      <c r="A29" s="35" t="s">
        <v>490</v>
      </c>
      <c r="B29" s="34"/>
      <c r="C29" s="34" t="s">
        <v>49</v>
      </c>
      <c r="D29" s="34" t="s">
        <v>491</v>
      </c>
      <c r="E29" s="34" t="s">
        <v>412</v>
      </c>
      <c r="F29" s="34" t="s">
        <v>60</v>
      </c>
      <c r="G29" s="34" t="s">
        <v>492</v>
      </c>
      <c r="H29" s="31" t="s">
        <v>460</v>
      </c>
      <c r="I29" s="30">
        <v>150000</v>
      </c>
      <c r="J29" s="34" t="s">
        <v>430</v>
      </c>
      <c r="K29" s="34" t="s">
        <v>93</v>
      </c>
      <c r="L29" s="38" t="s">
        <v>493</v>
      </c>
      <c r="M29" s="38" t="s">
        <v>412</v>
      </c>
      <c r="N29" s="34" t="s">
        <v>46</v>
      </c>
      <c r="O29" s="34"/>
      <c r="P29" s="31" t="str">
        <f t="shared" si="2"/>
        <v>93.10.08.128.3023.6212</v>
      </c>
      <c r="Q29" s="31" t="str">
        <f t="shared" si="3"/>
        <v>00.1.500.9001.0</v>
      </c>
      <c r="R29" s="31" t="str">
        <f t="shared" si="0"/>
        <v>93.10</v>
      </c>
      <c r="S29" s="31" t="s">
        <v>394</v>
      </c>
      <c r="T29" s="41">
        <v>6212</v>
      </c>
      <c r="U29" s="62" t="s">
        <v>395</v>
      </c>
    </row>
    <row r="30" spans="1:21" ht="216" hidden="1">
      <c r="A30" s="35" t="s">
        <v>494</v>
      </c>
      <c r="B30" s="34"/>
      <c r="C30" s="34" t="s">
        <v>49</v>
      </c>
      <c r="D30" s="34" t="s">
        <v>495</v>
      </c>
      <c r="E30" s="34" t="s">
        <v>412</v>
      </c>
      <c r="F30" s="34" t="s">
        <v>66</v>
      </c>
      <c r="G30" s="34" t="s">
        <v>496</v>
      </c>
      <c r="H30" s="31" t="s">
        <v>460</v>
      </c>
      <c r="I30" s="30">
        <v>225000</v>
      </c>
      <c r="J30" s="34" t="s">
        <v>489</v>
      </c>
      <c r="K30" s="34" t="s">
        <v>93</v>
      </c>
      <c r="L30" s="38" t="s">
        <v>493</v>
      </c>
      <c r="M30" s="38" t="s">
        <v>412</v>
      </c>
      <c r="N30" s="34" t="s">
        <v>46</v>
      </c>
      <c r="O30" s="34"/>
      <c r="P30" s="31" t="str">
        <f t="shared" si="2"/>
        <v>93.10.08.128.3023.6212</v>
      </c>
      <c r="Q30" s="31" t="str">
        <f t="shared" si="3"/>
        <v>00.1.500.9001.0</v>
      </c>
      <c r="R30" s="31" t="str">
        <f t="shared" si="0"/>
        <v>93.10</v>
      </c>
      <c r="S30" s="31" t="s">
        <v>394</v>
      </c>
      <c r="T30" s="41">
        <v>6212</v>
      </c>
      <c r="U30" s="62" t="s">
        <v>395</v>
      </c>
    </row>
    <row r="31" spans="1:21" ht="282.75" hidden="1">
      <c r="A31" s="35" t="s">
        <v>497</v>
      </c>
      <c r="B31" s="34"/>
      <c r="C31" s="34" t="s">
        <v>49</v>
      </c>
      <c r="D31" s="34" t="s">
        <v>495</v>
      </c>
      <c r="E31" s="34" t="s">
        <v>412</v>
      </c>
      <c r="F31" s="34" t="s">
        <v>66</v>
      </c>
      <c r="G31" s="34" t="s">
        <v>498</v>
      </c>
      <c r="H31" s="31" t="s">
        <v>460</v>
      </c>
      <c r="I31" s="30">
        <v>225000</v>
      </c>
      <c r="J31" s="34" t="s">
        <v>499</v>
      </c>
      <c r="K31" s="34" t="s">
        <v>412</v>
      </c>
      <c r="L31" s="38" t="s">
        <v>412</v>
      </c>
      <c r="M31" s="38" t="s">
        <v>412</v>
      </c>
      <c r="N31" s="34" t="s">
        <v>46</v>
      </c>
      <c r="O31" s="34"/>
      <c r="P31" s="31" t="str">
        <f t="shared" si="2"/>
        <v>93.10.08.128.3023.6212</v>
      </c>
      <c r="Q31" s="31" t="str">
        <f t="shared" si="3"/>
        <v>00.1.500.9001.0</v>
      </c>
      <c r="R31" s="31" t="str">
        <f t="shared" si="0"/>
        <v>93.10</v>
      </c>
      <c r="S31" s="31" t="s">
        <v>394</v>
      </c>
      <c r="T31" s="41">
        <v>6212</v>
      </c>
      <c r="U31" s="62" t="s">
        <v>395</v>
      </c>
    </row>
    <row r="32" spans="1:21" ht="216" hidden="1">
      <c r="A32" s="35" t="s">
        <v>500</v>
      </c>
      <c r="B32" s="34"/>
      <c r="C32" s="34" t="s">
        <v>49</v>
      </c>
      <c r="D32" s="34" t="s">
        <v>495</v>
      </c>
      <c r="E32" s="34" t="s">
        <v>412</v>
      </c>
      <c r="F32" s="34" t="s">
        <v>66</v>
      </c>
      <c r="G32" s="34" t="s">
        <v>501</v>
      </c>
      <c r="H32" s="31" t="s">
        <v>460</v>
      </c>
      <c r="I32" s="30">
        <v>225000</v>
      </c>
      <c r="J32" s="34" t="s">
        <v>502</v>
      </c>
      <c r="K32" s="34" t="s">
        <v>93</v>
      </c>
      <c r="L32" s="38" t="s">
        <v>493</v>
      </c>
      <c r="M32" s="38" t="s">
        <v>412</v>
      </c>
      <c r="N32" s="34" t="s">
        <v>46</v>
      </c>
      <c r="O32" s="34"/>
      <c r="P32" s="31" t="str">
        <f t="shared" si="2"/>
        <v>93.10.08.128.3023.6212</v>
      </c>
      <c r="Q32" s="31" t="str">
        <f t="shared" si="3"/>
        <v>00.1.500.9001.0</v>
      </c>
      <c r="R32" s="31" t="str">
        <f t="shared" si="0"/>
        <v>93.10</v>
      </c>
      <c r="S32" s="31" t="s">
        <v>394</v>
      </c>
      <c r="T32" s="41">
        <v>6212</v>
      </c>
      <c r="U32" s="62" t="s">
        <v>395</v>
      </c>
    </row>
    <row r="33" spans="1:21" ht="99.75" hidden="1">
      <c r="A33" s="35" t="s">
        <v>503</v>
      </c>
      <c r="B33" s="34"/>
      <c r="C33" s="34" t="s">
        <v>49</v>
      </c>
      <c r="D33" s="34" t="s">
        <v>457</v>
      </c>
      <c r="E33" s="34" t="s">
        <v>412</v>
      </c>
      <c r="F33" s="34" t="s">
        <v>458</v>
      </c>
      <c r="G33" s="34" t="s">
        <v>504</v>
      </c>
      <c r="H33" s="31" t="s">
        <v>460</v>
      </c>
      <c r="I33" s="30">
        <v>13088103.4</v>
      </c>
      <c r="J33" s="34" t="s">
        <v>384</v>
      </c>
      <c r="K33" s="34" t="s">
        <v>93</v>
      </c>
      <c r="L33" s="38" t="s">
        <v>477</v>
      </c>
      <c r="M33" s="38" t="s">
        <v>412</v>
      </c>
      <c r="N33" s="34" t="s">
        <v>41</v>
      </c>
      <c r="O33" s="34"/>
      <c r="P33" s="31" t="str">
        <f t="shared" si="2"/>
        <v>dotação a ser criada -</v>
      </c>
      <c r="Q33" s="31" t="str">
        <f t="shared" si="3"/>
        <v>mundial (fonte)</v>
      </c>
      <c r="R33" s="31" t="str">
        <f t="shared" si="0"/>
        <v>dotaç</v>
      </c>
      <c r="S33" s="47" t="s">
        <v>478</v>
      </c>
      <c r="T33" s="41" t="s">
        <v>505</v>
      </c>
      <c r="U33" s="65" t="s">
        <v>412</v>
      </c>
    </row>
    <row r="34" spans="1:21" ht="66.75" hidden="1">
      <c r="A34" s="35" t="s">
        <v>506</v>
      </c>
      <c r="B34" s="34" t="s">
        <v>507</v>
      </c>
      <c r="C34" s="34" t="s">
        <v>49</v>
      </c>
      <c r="D34" s="34" t="s">
        <v>457</v>
      </c>
      <c r="E34" s="34" t="s">
        <v>412</v>
      </c>
      <c r="F34" s="34" t="s">
        <v>458</v>
      </c>
      <c r="G34" s="34" t="s">
        <v>508</v>
      </c>
      <c r="H34" s="31" t="s">
        <v>460</v>
      </c>
      <c r="I34" s="30">
        <v>7848156.5499999998</v>
      </c>
      <c r="J34" s="34" t="s">
        <v>384</v>
      </c>
      <c r="K34" s="34" t="s">
        <v>93</v>
      </c>
      <c r="L34" s="38" t="s">
        <v>477</v>
      </c>
      <c r="M34" s="38" t="s">
        <v>412</v>
      </c>
      <c r="N34" s="34" t="s">
        <v>41</v>
      </c>
      <c r="O34" s="34"/>
      <c r="P34" s="31" t="str">
        <f t="shared" si="2"/>
        <v>dotação a ser criada -</v>
      </c>
      <c r="Q34" s="31" t="str">
        <f t="shared" si="3"/>
        <v>mundial (fonte)</v>
      </c>
      <c r="R34" s="31" t="str">
        <f t="shared" si="0"/>
        <v>dotaç</v>
      </c>
      <c r="S34" s="47" t="s">
        <v>478</v>
      </c>
      <c r="T34" s="41" t="s">
        <v>505</v>
      </c>
      <c r="U34" s="65" t="s">
        <v>412</v>
      </c>
    </row>
    <row r="35" spans="1:21" ht="99.75" hidden="1">
      <c r="A35" s="35" t="s">
        <v>509</v>
      </c>
      <c r="B35" s="34" t="s">
        <v>507</v>
      </c>
      <c r="C35" s="34" t="s">
        <v>49</v>
      </c>
      <c r="D35" s="34" t="s">
        <v>457</v>
      </c>
      <c r="E35" s="34" t="s">
        <v>412</v>
      </c>
      <c r="F35" s="31" t="s">
        <v>60</v>
      </c>
      <c r="G35" s="34" t="s">
        <v>510</v>
      </c>
      <c r="H35" s="31" t="s">
        <v>460</v>
      </c>
      <c r="I35" s="30">
        <v>4000000</v>
      </c>
      <c r="J35" s="34" t="s">
        <v>384</v>
      </c>
      <c r="K35" s="34" t="s">
        <v>93</v>
      </c>
      <c r="L35" s="38" t="s">
        <v>493</v>
      </c>
      <c r="M35" s="38" t="s">
        <v>412</v>
      </c>
      <c r="N35" s="34" t="s">
        <v>41</v>
      </c>
      <c r="O35" s="34"/>
      <c r="P35" s="31" t="str">
        <f t="shared" si="2"/>
        <v>24.10.08.122.3024.2100</v>
      </c>
      <c r="Q35" s="31" t="str">
        <f t="shared" si="3"/>
        <v>00.1.500.9001.0</v>
      </c>
      <c r="R35" s="31" t="str">
        <f t="shared" si="0"/>
        <v>24.10</v>
      </c>
      <c r="S35" s="46" t="s">
        <v>511</v>
      </c>
      <c r="T35" s="39">
        <v>2100</v>
      </c>
      <c r="U35" s="62" t="s">
        <v>512</v>
      </c>
    </row>
    <row r="36" spans="1:21" ht="332.25" hidden="1">
      <c r="A36" s="35" t="s">
        <v>513</v>
      </c>
      <c r="B36" s="34" t="s">
        <v>514</v>
      </c>
      <c r="C36" s="34" t="s">
        <v>49</v>
      </c>
      <c r="D36" s="34" t="s">
        <v>515</v>
      </c>
      <c r="E36" s="34" t="s">
        <v>412</v>
      </c>
      <c r="F36" s="34" t="s">
        <v>60</v>
      </c>
      <c r="G36" s="34" t="s">
        <v>516</v>
      </c>
      <c r="H36" s="31" t="s">
        <v>460</v>
      </c>
      <c r="I36" s="30">
        <v>450000</v>
      </c>
      <c r="J36" s="34" t="s">
        <v>517</v>
      </c>
      <c r="K36" s="34" t="s">
        <v>93</v>
      </c>
      <c r="L36" s="38" t="s">
        <v>477</v>
      </c>
      <c r="M36" s="38" t="s">
        <v>412</v>
      </c>
      <c r="N36" s="34" t="s">
        <v>41</v>
      </c>
      <c r="O36" s="34"/>
      <c r="P36" s="31" t="str">
        <f t="shared" si="2"/>
        <v>dotação a ser criada -</v>
      </c>
      <c r="Q36" s="31" t="str">
        <f t="shared" si="3"/>
        <v>mundial (fonte)</v>
      </c>
      <c r="R36" s="31" t="str">
        <f t="shared" si="0"/>
        <v>dotaç</v>
      </c>
      <c r="S36" s="47" t="s">
        <v>478</v>
      </c>
      <c r="T36" s="41" t="s">
        <v>505</v>
      </c>
      <c r="U36" s="65" t="s">
        <v>412</v>
      </c>
    </row>
    <row r="37" spans="1:21" ht="349.5" hidden="1">
      <c r="A37" s="35" t="s">
        <v>518</v>
      </c>
      <c r="B37" s="34" t="s">
        <v>514</v>
      </c>
      <c r="C37" s="34" t="s">
        <v>49</v>
      </c>
      <c r="D37" s="34" t="s">
        <v>519</v>
      </c>
      <c r="E37" s="34" t="s">
        <v>412</v>
      </c>
      <c r="F37" s="34" t="s">
        <v>60</v>
      </c>
      <c r="G37" s="34" t="s">
        <v>520</v>
      </c>
      <c r="H37" s="31" t="s">
        <v>460</v>
      </c>
      <c r="I37" s="30">
        <v>2000000</v>
      </c>
      <c r="J37" s="34" t="s">
        <v>502</v>
      </c>
      <c r="K37" s="34" t="s">
        <v>93</v>
      </c>
      <c r="L37" s="34" t="s">
        <v>514</v>
      </c>
      <c r="M37" s="38" t="s">
        <v>412</v>
      </c>
      <c r="N37" s="34" t="s">
        <v>46</v>
      </c>
      <c r="O37" s="34"/>
      <c r="P37" s="31" t="str">
        <f t="shared" si="2"/>
        <v>dotação a ser criada -</v>
      </c>
      <c r="Q37" s="31" t="str">
        <f t="shared" si="3"/>
        <v>mundial (fonte)</v>
      </c>
      <c r="R37" s="31" t="str">
        <f t="shared" si="0"/>
        <v>dotaç</v>
      </c>
      <c r="S37" s="47" t="s">
        <v>478</v>
      </c>
      <c r="T37" s="41" t="s">
        <v>505</v>
      </c>
      <c r="U37" s="65" t="s">
        <v>412</v>
      </c>
    </row>
    <row r="38" spans="1:21" ht="409.6" hidden="1">
      <c r="A38" s="35" t="s">
        <v>521</v>
      </c>
      <c r="B38" s="34" t="s">
        <v>514</v>
      </c>
      <c r="C38" s="34" t="s">
        <v>49</v>
      </c>
      <c r="D38" s="34" t="s">
        <v>457</v>
      </c>
      <c r="E38" s="34" t="s">
        <v>412</v>
      </c>
      <c r="F38" s="34" t="s">
        <v>458</v>
      </c>
      <c r="G38" s="34" t="s">
        <v>522</v>
      </c>
      <c r="H38" s="31" t="s">
        <v>460</v>
      </c>
      <c r="I38" s="30">
        <v>2592000</v>
      </c>
      <c r="J38" s="34" t="s">
        <v>502</v>
      </c>
      <c r="K38" s="34" t="s">
        <v>93</v>
      </c>
      <c r="L38" s="38" t="s">
        <v>477</v>
      </c>
      <c r="M38" s="38" t="s">
        <v>412</v>
      </c>
      <c r="N38" s="34" t="s">
        <v>41</v>
      </c>
      <c r="O38" s="34"/>
      <c r="P38" s="31" t="str">
        <f t="shared" si="2"/>
        <v>dotação a ser criada -</v>
      </c>
      <c r="Q38" s="31" t="str">
        <f t="shared" si="3"/>
        <v>mundial (fonte)</v>
      </c>
      <c r="R38" s="31" t="str">
        <f t="shared" si="0"/>
        <v>dotaç</v>
      </c>
      <c r="S38" s="47" t="s">
        <v>478</v>
      </c>
      <c r="T38" s="41" t="s">
        <v>505</v>
      </c>
      <c r="U38" s="65" t="s">
        <v>412</v>
      </c>
    </row>
    <row r="39" spans="1:21" ht="249" hidden="1">
      <c r="A39" s="35" t="s">
        <v>523</v>
      </c>
      <c r="B39" s="34" t="s">
        <v>524</v>
      </c>
      <c r="C39" s="34" t="s">
        <v>49</v>
      </c>
      <c r="D39" s="34" t="s">
        <v>525</v>
      </c>
      <c r="E39" s="34" t="s">
        <v>412</v>
      </c>
      <c r="F39" s="34" t="s">
        <v>60</v>
      </c>
      <c r="G39" s="34" t="s">
        <v>526</v>
      </c>
      <c r="H39" s="31" t="s">
        <v>460</v>
      </c>
      <c r="I39" s="30">
        <v>84000</v>
      </c>
      <c r="J39" s="34" t="s">
        <v>502</v>
      </c>
      <c r="K39" s="34" t="s">
        <v>93</v>
      </c>
      <c r="L39" s="38" t="s">
        <v>477</v>
      </c>
      <c r="M39" s="38" t="s">
        <v>412</v>
      </c>
      <c r="N39" s="34" t="s">
        <v>46</v>
      </c>
      <c r="O39" s="34"/>
      <c r="P39" s="31" t="str">
        <f t="shared" si="2"/>
        <v>93.10.08.126.3011.2818</v>
      </c>
      <c r="Q39" s="31" t="str">
        <f t="shared" si="3"/>
        <v>02.2.660.1080.0</v>
      </c>
      <c r="R39" s="31" t="str">
        <f t="shared" si="0"/>
        <v>93.10</v>
      </c>
      <c r="S39" s="31" t="s">
        <v>527</v>
      </c>
      <c r="T39" s="41">
        <v>2818</v>
      </c>
      <c r="U39" s="62" t="s">
        <v>454</v>
      </c>
    </row>
    <row r="40" spans="1:21" ht="265.5" hidden="1">
      <c r="A40" s="35" t="s">
        <v>528</v>
      </c>
      <c r="B40" s="34" t="s">
        <v>529</v>
      </c>
      <c r="C40" s="34" t="s">
        <v>49</v>
      </c>
      <c r="D40" s="34" t="s">
        <v>530</v>
      </c>
      <c r="E40" s="34" t="s">
        <v>412</v>
      </c>
      <c r="F40" s="34" t="s">
        <v>60</v>
      </c>
      <c r="G40" s="34" t="s">
        <v>531</v>
      </c>
      <c r="H40" s="31" t="s">
        <v>460</v>
      </c>
      <c r="I40" s="30">
        <v>32216000</v>
      </c>
      <c r="J40" s="34" t="s">
        <v>430</v>
      </c>
      <c r="K40" s="34" t="s">
        <v>93</v>
      </c>
      <c r="L40" s="38" t="s">
        <v>532</v>
      </c>
      <c r="M40" s="38" t="s">
        <v>412</v>
      </c>
      <c r="N40" s="34" t="s">
        <v>41</v>
      </c>
      <c r="O40" s="34"/>
      <c r="P40" s="31" t="str">
        <f t="shared" si="2"/>
        <v>93.10.08.126.3024.2171</v>
      </c>
      <c r="Q40" s="31" t="str">
        <f t="shared" si="3"/>
        <v>00.1.500.9001.0</v>
      </c>
      <c r="R40" s="31" t="str">
        <f t="shared" si="0"/>
        <v>93.10</v>
      </c>
      <c r="S40" s="31" t="s">
        <v>533</v>
      </c>
      <c r="T40" s="41">
        <v>2171</v>
      </c>
      <c r="U40" s="62" t="s">
        <v>534</v>
      </c>
    </row>
    <row r="41" spans="1:21" ht="249" hidden="1">
      <c r="A41" s="35" t="s">
        <v>535</v>
      </c>
      <c r="B41" s="34" t="s">
        <v>529</v>
      </c>
      <c r="C41" s="34" t="s">
        <v>49</v>
      </c>
      <c r="D41" s="34" t="s">
        <v>536</v>
      </c>
      <c r="E41" s="34" t="s">
        <v>412</v>
      </c>
      <c r="F41" s="34" t="s">
        <v>60</v>
      </c>
      <c r="G41" s="34" t="s">
        <v>537</v>
      </c>
      <c r="H41" s="31" t="s">
        <v>460</v>
      </c>
      <c r="I41" s="30">
        <v>3600000</v>
      </c>
      <c r="J41" s="34" t="s">
        <v>409</v>
      </c>
      <c r="K41" s="34" t="s">
        <v>93</v>
      </c>
      <c r="L41" s="38" t="s">
        <v>477</v>
      </c>
      <c r="M41" s="38" t="s">
        <v>412</v>
      </c>
      <c r="N41" s="34" t="s">
        <v>41</v>
      </c>
      <c r="O41" s="34"/>
      <c r="P41" s="31" t="str">
        <f t="shared" si="2"/>
        <v>24.10.08.126.3011.2818</v>
      </c>
      <c r="Q41" s="31" t="str">
        <f t="shared" si="3"/>
        <v>00.1.500.9001.0</v>
      </c>
      <c r="R41" s="31" t="str">
        <f t="shared" si="0"/>
        <v>24.10</v>
      </c>
      <c r="S41" s="31" t="s">
        <v>538</v>
      </c>
      <c r="T41" s="41">
        <v>2818</v>
      </c>
      <c r="U41" s="62" t="s">
        <v>454</v>
      </c>
    </row>
    <row r="42" spans="1:21" ht="265.5" hidden="1">
      <c r="A42" s="35" t="s">
        <v>539</v>
      </c>
      <c r="B42" s="34" t="s">
        <v>529</v>
      </c>
      <c r="C42" s="34" t="s">
        <v>49</v>
      </c>
      <c r="D42" s="34" t="s">
        <v>530</v>
      </c>
      <c r="E42" s="34" t="s">
        <v>412</v>
      </c>
      <c r="F42" s="34" t="s">
        <v>458</v>
      </c>
      <c r="G42" s="34" t="s">
        <v>540</v>
      </c>
      <c r="H42" s="31" t="s">
        <v>460</v>
      </c>
      <c r="I42" s="30">
        <v>2500000</v>
      </c>
      <c r="J42" s="34" t="s">
        <v>476</v>
      </c>
      <c r="K42" s="34" t="s">
        <v>93</v>
      </c>
      <c r="L42" s="38" t="s">
        <v>532</v>
      </c>
      <c r="M42" s="38" t="s">
        <v>412</v>
      </c>
      <c r="N42" s="34" t="s">
        <v>41</v>
      </c>
      <c r="O42" s="34"/>
      <c r="P42" s="31" t="str">
        <f t="shared" si="2"/>
        <v>93.10.08.126.3024.2171</v>
      </c>
      <c r="Q42" s="31" t="str">
        <f t="shared" si="3"/>
        <v>00.1.500.9001.0</v>
      </c>
      <c r="R42" s="31" t="str">
        <f t="shared" si="0"/>
        <v>93.10</v>
      </c>
      <c r="S42" s="31" t="s">
        <v>533</v>
      </c>
      <c r="T42" s="41">
        <v>2171</v>
      </c>
      <c r="U42" s="62" t="s">
        <v>534</v>
      </c>
    </row>
    <row r="43" spans="1:21" ht="249" hidden="1">
      <c r="A43" s="53" t="s">
        <v>541</v>
      </c>
      <c r="B43" s="34" t="s">
        <v>542</v>
      </c>
      <c r="C43" s="34" t="s">
        <v>49</v>
      </c>
      <c r="D43" s="34" t="s">
        <v>457</v>
      </c>
      <c r="E43" s="34" t="s">
        <v>412</v>
      </c>
      <c r="F43" s="34" t="s">
        <v>60</v>
      </c>
      <c r="G43" s="34" t="s">
        <v>543</v>
      </c>
      <c r="H43" s="31" t="s">
        <v>460</v>
      </c>
      <c r="I43" s="30">
        <v>0</v>
      </c>
      <c r="J43" s="34" t="s">
        <v>476</v>
      </c>
      <c r="K43" s="34" t="s">
        <v>93</v>
      </c>
      <c r="L43" s="38" t="s">
        <v>544</v>
      </c>
      <c r="M43" s="38" t="s">
        <v>412</v>
      </c>
      <c r="N43" s="34" t="s">
        <v>41</v>
      </c>
      <c r="O43" s="34"/>
      <c r="P43" s="31" t="str">
        <f t="shared" si="2"/>
        <v>24.10.08.126.3011.2818</v>
      </c>
      <c r="Q43" s="31" t="str">
        <f t="shared" si="3"/>
        <v>00.1.500.9001.0</v>
      </c>
      <c r="R43" s="31" t="str">
        <f t="shared" si="0"/>
        <v>24.10</v>
      </c>
      <c r="S43" s="55" t="s">
        <v>545</v>
      </c>
      <c r="T43" s="41">
        <v>2818</v>
      </c>
      <c r="U43" s="62" t="s">
        <v>454</v>
      </c>
    </row>
    <row r="44" spans="1:21" ht="409.6" hidden="1">
      <c r="A44" s="53" t="s">
        <v>546</v>
      </c>
      <c r="B44" s="34" t="s">
        <v>37</v>
      </c>
      <c r="C44" s="34" t="s">
        <v>49</v>
      </c>
      <c r="D44" s="34" t="s">
        <v>547</v>
      </c>
      <c r="E44" s="34" t="s">
        <v>412</v>
      </c>
      <c r="F44" s="34" t="s">
        <v>60</v>
      </c>
      <c r="G44" s="34" t="s">
        <v>548</v>
      </c>
      <c r="H44" s="31" t="s">
        <v>460</v>
      </c>
      <c r="I44" s="30">
        <v>0</v>
      </c>
      <c r="J44" s="34" t="s">
        <v>476</v>
      </c>
      <c r="K44" s="34" t="s">
        <v>93</v>
      </c>
      <c r="L44" s="38" t="s">
        <v>532</v>
      </c>
      <c r="M44" s="38" t="s">
        <v>412</v>
      </c>
      <c r="N44" s="34" t="s">
        <v>41</v>
      </c>
      <c r="O44" s="34"/>
      <c r="P44" s="31" t="str">
        <f t="shared" si="2"/>
        <v>24.10.08.122.3024.2100</v>
      </c>
      <c r="Q44" s="31" t="s">
        <v>549</v>
      </c>
      <c r="R44" s="31" t="str">
        <f t="shared" si="0"/>
        <v>24.10</v>
      </c>
      <c r="S44" s="31" t="s">
        <v>550</v>
      </c>
      <c r="T44" s="39">
        <v>2100</v>
      </c>
      <c r="U44" s="62" t="s">
        <v>512</v>
      </c>
    </row>
    <row r="45" spans="1:21" ht="299.25" hidden="1">
      <c r="A45" s="35" t="s">
        <v>551</v>
      </c>
      <c r="B45" s="34" t="s">
        <v>412</v>
      </c>
      <c r="C45" s="34" t="s">
        <v>71</v>
      </c>
      <c r="D45" s="34" t="s">
        <v>552</v>
      </c>
      <c r="E45" s="34" t="s">
        <v>412</v>
      </c>
      <c r="F45" s="31" t="s">
        <v>66</v>
      </c>
      <c r="G45" s="39" t="s">
        <v>553</v>
      </c>
      <c r="H45" s="31" t="s">
        <v>42</v>
      </c>
      <c r="I45" s="30">
        <f>28000*14</f>
        <v>392000</v>
      </c>
      <c r="J45" s="34" t="s">
        <v>384</v>
      </c>
      <c r="K45" s="34" t="s">
        <v>93</v>
      </c>
      <c r="L45" s="38" t="s">
        <v>554</v>
      </c>
      <c r="M45" s="38" t="s">
        <v>41</v>
      </c>
      <c r="O45" s="34"/>
      <c r="P45" s="31" t="str">
        <f t="shared" si="2"/>
        <v>93.10.08.244.3023.4308</v>
      </c>
      <c r="Q45" s="31" t="str">
        <f t="shared" si="3"/>
        <v>00.1.500.9001.0</v>
      </c>
      <c r="R45" s="31" t="str">
        <f t="shared" si="0"/>
        <v>93.10</v>
      </c>
      <c r="S45" s="31" t="s">
        <v>555</v>
      </c>
      <c r="T45" s="31">
        <v>4308</v>
      </c>
      <c r="U45" s="64" t="s">
        <v>386</v>
      </c>
    </row>
    <row r="46" spans="1:21" ht="117" hidden="1">
      <c r="A46" s="35" t="s">
        <v>556</v>
      </c>
      <c r="B46" s="34" t="s">
        <v>412</v>
      </c>
      <c r="C46" s="34" t="s">
        <v>71</v>
      </c>
      <c r="D46" s="34">
        <f>60*12</f>
        <v>720</v>
      </c>
      <c r="E46" s="34" t="s">
        <v>412</v>
      </c>
      <c r="F46" s="34" t="s">
        <v>66</v>
      </c>
      <c r="G46" s="34" t="s">
        <v>557</v>
      </c>
      <c r="H46" s="31" t="s">
        <v>42</v>
      </c>
      <c r="I46" s="30">
        <f>2600*12</f>
        <v>31200</v>
      </c>
      <c r="J46" s="34" t="s">
        <v>384</v>
      </c>
      <c r="K46" s="34" t="s">
        <v>93</v>
      </c>
      <c r="L46" s="38" t="s">
        <v>554</v>
      </c>
      <c r="M46" s="38" t="s">
        <v>41</v>
      </c>
      <c r="O46" s="34"/>
      <c r="P46" s="31" t="str">
        <f t="shared" si="2"/>
        <v>93.10.08.244.3023.4308</v>
      </c>
      <c r="Q46" s="31" t="str">
        <f t="shared" si="3"/>
        <v>00.1.500.9001.0</v>
      </c>
      <c r="R46" s="31" t="str">
        <f t="shared" si="0"/>
        <v>93.10</v>
      </c>
      <c r="S46" s="31" t="s">
        <v>555</v>
      </c>
      <c r="T46" s="31">
        <v>4308</v>
      </c>
      <c r="U46" s="64" t="s">
        <v>386</v>
      </c>
    </row>
    <row r="47" spans="1:21" ht="409.6" hidden="1">
      <c r="A47" s="35" t="s">
        <v>558</v>
      </c>
      <c r="B47" s="34" t="s">
        <v>412</v>
      </c>
      <c r="C47" s="34" t="s">
        <v>71</v>
      </c>
      <c r="D47" s="34">
        <v>160</v>
      </c>
      <c r="E47" s="34" t="s">
        <v>412</v>
      </c>
      <c r="F47" s="34" t="s">
        <v>66</v>
      </c>
      <c r="G47" s="39" t="s">
        <v>559</v>
      </c>
      <c r="H47" s="31" t="s">
        <v>42</v>
      </c>
      <c r="I47" s="30">
        <v>30000</v>
      </c>
      <c r="J47" s="34" t="s">
        <v>384</v>
      </c>
      <c r="K47" s="34" t="s">
        <v>93</v>
      </c>
      <c r="L47" s="34" t="s">
        <v>560</v>
      </c>
      <c r="M47" s="34" t="s">
        <v>41</v>
      </c>
      <c r="O47" s="34"/>
      <c r="P47" s="31" t="str">
        <f t="shared" si="2"/>
        <v>93.10.08.244.3023.4308</v>
      </c>
      <c r="Q47" s="31" t="str">
        <f t="shared" si="3"/>
        <v>00.1.500.9001.0</v>
      </c>
      <c r="R47" s="31" t="str">
        <f t="shared" si="0"/>
        <v>93.10</v>
      </c>
      <c r="S47" s="47" t="s">
        <v>561</v>
      </c>
      <c r="T47" s="31">
        <v>4308</v>
      </c>
      <c r="U47" s="64" t="s">
        <v>386</v>
      </c>
    </row>
    <row r="48" spans="1:21" ht="409.6" hidden="1">
      <c r="A48" s="35" t="s">
        <v>562</v>
      </c>
      <c r="B48" s="34" t="s">
        <v>563</v>
      </c>
      <c r="C48" s="34" t="s">
        <v>71</v>
      </c>
      <c r="D48" s="34">
        <v>14000</v>
      </c>
      <c r="E48" s="34"/>
      <c r="F48" s="34" t="s">
        <v>66</v>
      </c>
      <c r="G48" s="34" t="s">
        <v>564</v>
      </c>
      <c r="H48" s="31" t="s">
        <v>42</v>
      </c>
      <c r="I48" s="30">
        <v>210000</v>
      </c>
      <c r="J48" s="34" t="s">
        <v>384</v>
      </c>
      <c r="K48" s="34" t="s">
        <v>93</v>
      </c>
      <c r="L48" s="34" t="s">
        <v>560</v>
      </c>
      <c r="M48" s="34" t="s">
        <v>41</v>
      </c>
      <c r="O48" s="34"/>
      <c r="P48" s="31" t="str">
        <f t="shared" si="2"/>
        <v>93.10.08.244.3023.4308</v>
      </c>
      <c r="Q48" s="31" t="str">
        <f t="shared" si="3"/>
        <v>00.1.500.9001.0</v>
      </c>
      <c r="R48" s="31" t="str">
        <f t="shared" si="0"/>
        <v>93.10</v>
      </c>
      <c r="S48" s="31" t="s">
        <v>390</v>
      </c>
      <c r="T48" s="31">
        <v>4308</v>
      </c>
      <c r="U48" s="64" t="s">
        <v>386</v>
      </c>
    </row>
    <row r="49" spans="1:21" ht="409.6" hidden="1">
      <c r="A49" s="35" t="s">
        <v>565</v>
      </c>
      <c r="B49" s="34" t="s">
        <v>412</v>
      </c>
      <c r="C49" s="34" t="s">
        <v>71</v>
      </c>
      <c r="D49" s="34">
        <v>12</v>
      </c>
      <c r="E49" s="34" t="s">
        <v>412</v>
      </c>
      <c r="F49" s="34" t="s">
        <v>458</v>
      </c>
      <c r="G49" s="34" t="s">
        <v>566</v>
      </c>
      <c r="H49" s="31" t="s">
        <v>42</v>
      </c>
      <c r="I49" s="30">
        <v>36000</v>
      </c>
      <c r="J49" s="34" t="s">
        <v>384</v>
      </c>
      <c r="K49" s="34" t="s">
        <v>93</v>
      </c>
      <c r="L49" s="34" t="s">
        <v>560</v>
      </c>
      <c r="M49" s="34" t="s">
        <v>46</v>
      </c>
      <c r="O49" s="34"/>
      <c r="P49" s="31" t="str">
        <f t="shared" si="2"/>
        <v>93.10.08.128.3023.6212</v>
      </c>
      <c r="Q49" s="31" t="str">
        <f t="shared" si="3"/>
        <v>00.1.500.9001.0</v>
      </c>
      <c r="R49" s="31" t="str">
        <f t="shared" si="0"/>
        <v>93.10</v>
      </c>
      <c r="S49" s="31" t="s">
        <v>394</v>
      </c>
      <c r="T49" s="31">
        <v>6212</v>
      </c>
      <c r="U49" s="62" t="s">
        <v>395</v>
      </c>
    </row>
    <row r="50" spans="1:21" ht="409.6" hidden="1">
      <c r="A50" s="35" t="s">
        <v>567</v>
      </c>
      <c r="B50" s="34" t="s">
        <v>524</v>
      </c>
      <c r="C50" s="34" t="s">
        <v>71</v>
      </c>
      <c r="D50" s="34">
        <v>1</v>
      </c>
      <c r="E50" s="34" t="s">
        <v>412</v>
      </c>
      <c r="F50" s="34" t="s">
        <v>66</v>
      </c>
      <c r="G50" s="34" t="s">
        <v>568</v>
      </c>
      <c r="H50" s="31" t="s">
        <v>42</v>
      </c>
      <c r="I50" s="30">
        <v>30000</v>
      </c>
      <c r="J50" s="34" t="s">
        <v>384</v>
      </c>
      <c r="K50" s="34" t="s">
        <v>93</v>
      </c>
      <c r="L50" s="34" t="s">
        <v>560</v>
      </c>
      <c r="M50" s="34" t="s">
        <v>41</v>
      </c>
      <c r="O50" s="34"/>
      <c r="P50" s="31" t="str">
        <f t="shared" si="2"/>
        <v>93.10.08.126.3011.2818</v>
      </c>
      <c r="Q50" s="31" t="str">
        <f t="shared" si="3"/>
        <v>00.1.500.9001.0</v>
      </c>
      <c r="R50" s="31" t="str">
        <f t="shared" si="0"/>
        <v>93.10</v>
      </c>
      <c r="S50" s="31" t="s">
        <v>569</v>
      </c>
      <c r="T50" s="31">
        <v>2818</v>
      </c>
      <c r="U50" s="62" t="s">
        <v>454</v>
      </c>
    </row>
    <row r="51" spans="1:21" ht="83.25" hidden="1">
      <c r="A51" s="42" t="s">
        <v>570</v>
      </c>
      <c r="B51" s="39" t="s">
        <v>571</v>
      </c>
      <c r="C51" s="39" t="s">
        <v>49</v>
      </c>
      <c r="D51" s="39">
        <v>3</v>
      </c>
      <c r="E51" s="39" t="s">
        <v>412</v>
      </c>
      <c r="F51" s="39" t="s">
        <v>54</v>
      </c>
      <c r="G51" s="39" t="s">
        <v>572</v>
      </c>
      <c r="H51" s="31" t="s">
        <v>42</v>
      </c>
      <c r="I51" s="30">
        <v>126000</v>
      </c>
      <c r="J51" s="39" t="s">
        <v>384</v>
      </c>
      <c r="K51" s="39" t="s">
        <v>573</v>
      </c>
      <c r="L51" s="41" t="s">
        <v>574</v>
      </c>
      <c r="M51" s="41" t="s">
        <v>41</v>
      </c>
      <c r="O51" s="34"/>
      <c r="P51" s="31" t="str">
        <f t="shared" si="2"/>
        <v>24.10.08.122.3024.2100</v>
      </c>
      <c r="Q51" s="31" t="str">
        <f t="shared" si="3"/>
        <v>00.1.500.9001.0</v>
      </c>
      <c r="R51" s="31" t="str">
        <f t="shared" si="0"/>
        <v>24.10</v>
      </c>
      <c r="S51" s="31" t="s">
        <v>575</v>
      </c>
      <c r="T51" s="31">
        <v>2100</v>
      </c>
      <c r="U51" s="62" t="s">
        <v>512</v>
      </c>
    </row>
    <row r="52" spans="1:21" ht="182.25" hidden="1">
      <c r="A52" s="42" t="s">
        <v>576</v>
      </c>
      <c r="B52" s="39"/>
      <c r="C52" s="39" t="s">
        <v>53</v>
      </c>
      <c r="D52" s="39" t="s">
        <v>577</v>
      </c>
      <c r="E52" s="39"/>
      <c r="F52" s="31" t="s">
        <v>45</v>
      </c>
      <c r="G52" s="39" t="s">
        <v>578</v>
      </c>
      <c r="H52" s="31" t="s">
        <v>579</v>
      </c>
      <c r="I52" s="30">
        <v>7955965.5800000001</v>
      </c>
      <c r="J52" s="39"/>
      <c r="K52" s="39" t="s">
        <v>93</v>
      </c>
      <c r="O52" s="34"/>
      <c r="P52" s="31" t="str">
        <f t="shared" si="2"/>
        <v>93.10.08.241.3007.2902</v>
      </c>
      <c r="Q52" s="31" t="str">
        <f t="shared" si="3"/>
        <v>00.1.500.9001.0</v>
      </c>
      <c r="R52" s="31" t="str">
        <f t="shared" si="0"/>
        <v>93.10</v>
      </c>
      <c r="S52" s="31" t="s">
        <v>580</v>
      </c>
      <c r="T52" s="31">
        <v>2902</v>
      </c>
      <c r="U52" s="63" t="s">
        <v>581</v>
      </c>
    </row>
    <row r="53" spans="1:21" ht="216" hidden="1">
      <c r="A53" s="42" t="s">
        <v>582</v>
      </c>
      <c r="B53" s="39"/>
      <c r="C53" s="39" t="s">
        <v>53</v>
      </c>
      <c r="D53" s="39" t="s">
        <v>583</v>
      </c>
      <c r="F53" s="31" t="s">
        <v>45</v>
      </c>
      <c r="G53" s="39" t="s">
        <v>584</v>
      </c>
      <c r="H53" s="31" t="s">
        <v>579</v>
      </c>
      <c r="I53" s="30">
        <v>1706316.87</v>
      </c>
      <c r="J53" s="39" t="s">
        <v>585</v>
      </c>
      <c r="K53" s="39" t="s">
        <v>93</v>
      </c>
      <c r="O53" s="34"/>
      <c r="P53" s="31" t="str">
        <f t="shared" si="2"/>
        <v>93.10.08.241.3007.2902</v>
      </c>
      <c r="Q53" s="31" t="str">
        <f t="shared" si="3"/>
        <v>00.1.500.9001.0</v>
      </c>
      <c r="R53" s="31" t="str">
        <f t="shared" si="0"/>
        <v>93.10</v>
      </c>
      <c r="S53" s="31" t="s">
        <v>580</v>
      </c>
      <c r="T53" s="31">
        <v>2902</v>
      </c>
      <c r="U53" s="63" t="s">
        <v>581</v>
      </c>
    </row>
    <row r="54" spans="1:21" ht="216" hidden="1">
      <c r="A54" s="42" t="s">
        <v>586</v>
      </c>
      <c r="B54" s="39"/>
      <c r="C54" s="39" t="s">
        <v>53</v>
      </c>
      <c r="D54" s="39" t="s">
        <v>587</v>
      </c>
      <c r="F54" s="31" t="s">
        <v>45</v>
      </c>
      <c r="G54" s="39" t="s">
        <v>584</v>
      </c>
      <c r="H54" s="31" t="s">
        <v>579</v>
      </c>
      <c r="I54" s="30">
        <v>238548.4</v>
      </c>
      <c r="J54" s="39" t="s">
        <v>588</v>
      </c>
      <c r="K54" s="39" t="s">
        <v>86</v>
      </c>
      <c r="O54" s="34"/>
      <c r="P54" s="31" t="str">
        <f t="shared" si="2"/>
        <v>93.10.08.241.3007.2902</v>
      </c>
      <c r="Q54" s="31" t="str">
        <f t="shared" si="3"/>
        <v>00.1.500.9001.0</v>
      </c>
      <c r="R54" s="31" t="str">
        <f t="shared" si="0"/>
        <v>93.10</v>
      </c>
      <c r="S54" s="31" t="s">
        <v>580</v>
      </c>
      <c r="T54" s="31">
        <v>2902</v>
      </c>
      <c r="U54" s="63" t="s">
        <v>581</v>
      </c>
    </row>
    <row r="55" spans="1:21" ht="150" hidden="1">
      <c r="A55" s="42" t="s">
        <v>589</v>
      </c>
      <c r="B55" s="39"/>
      <c r="C55" s="39" t="s">
        <v>56</v>
      </c>
      <c r="D55" s="39" t="s">
        <v>590</v>
      </c>
      <c r="E55" s="39"/>
      <c r="F55" s="31" t="s">
        <v>45</v>
      </c>
      <c r="G55" s="39" t="s">
        <v>591</v>
      </c>
      <c r="H55" s="31" t="s">
        <v>579</v>
      </c>
      <c r="I55" s="30">
        <v>2012341.72</v>
      </c>
      <c r="J55" s="39"/>
      <c r="K55" s="39" t="s">
        <v>93</v>
      </c>
      <c r="O55" s="34"/>
      <c r="P55" s="31" t="str">
        <f t="shared" si="2"/>
        <v>93.10.08.244.3023.6206</v>
      </c>
      <c r="Q55" s="31" t="str">
        <f t="shared" si="3"/>
        <v>00.1.500.9001.0</v>
      </c>
      <c r="R55" s="31" t="str">
        <f t="shared" si="0"/>
        <v>93.10</v>
      </c>
      <c r="S55" s="31" t="s">
        <v>592</v>
      </c>
      <c r="T55" s="31">
        <v>6206</v>
      </c>
      <c r="U55" s="63" t="s">
        <v>593</v>
      </c>
    </row>
    <row r="56" spans="1:21" ht="232.5" hidden="1">
      <c r="A56" s="42" t="s">
        <v>594</v>
      </c>
      <c r="B56" s="39"/>
      <c r="C56" s="39" t="s">
        <v>595</v>
      </c>
      <c r="D56" s="39">
        <v>2.4</v>
      </c>
      <c r="E56" s="39"/>
      <c r="F56" s="31" t="s">
        <v>45</v>
      </c>
      <c r="G56" s="39" t="s">
        <v>596</v>
      </c>
      <c r="H56" s="31" t="s">
        <v>579</v>
      </c>
      <c r="I56" s="30">
        <v>37609516.979999997</v>
      </c>
      <c r="J56" s="39"/>
      <c r="K56" s="39" t="s">
        <v>93</v>
      </c>
      <c r="O56" s="34"/>
      <c r="P56" s="31" t="str">
        <f t="shared" si="2"/>
        <v>93.10.08.244.3023.6206</v>
      </c>
      <c r="Q56" s="31" t="str">
        <f t="shared" si="3"/>
        <v>00.1.500.9001.0</v>
      </c>
      <c r="R56" s="31" t="str">
        <f t="shared" si="0"/>
        <v>93.10</v>
      </c>
      <c r="S56" s="31" t="s">
        <v>592</v>
      </c>
      <c r="T56" s="31">
        <v>6206</v>
      </c>
      <c r="U56" s="63" t="s">
        <v>593</v>
      </c>
    </row>
    <row r="57" spans="1:21" ht="232.5" hidden="1">
      <c r="A57" s="42" t="s">
        <v>597</v>
      </c>
      <c r="B57" s="39"/>
      <c r="C57" s="39" t="s">
        <v>598</v>
      </c>
      <c r="D57" s="39">
        <v>1.2</v>
      </c>
      <c r="E57" s="39"/>
      <c r="F57" s="39" t="s">
        <v>50</v>
      </c>
      <c r="G57" s="39" t="s">
        <v>599</v>
      </c>
      <c r="H57" s="31" t="s">
        <v>579</v>
      </c>
      <c r="I57" s="30">
        <v>37847521</v>
      </c>
      <c r="J57" s="39"/>
      <c r="K57" s="39" t="s">
        <v>93</v>
      </c>
      <c r="O57" s="34"/>
      <c r="P57" s="31" t="str">
        <f t="shared" si="2"/>
        <v>93.10.08.243.3023.2059</v>
      </c>
      <c r="Q57" s="31" t="str">
        <f t="shared" si="3"/>
        <v>00.1.500.9001.0</v>
      </c>
      <c r="R57" s="31" t="str">
        <f t="shared" si="0"/>
        <v>93.10</v>
      </c>
      <c r="S57" s="31" t="s">
        <v>600</v>
      </c>
      <c r="T57" s="31">
        <v>2059</v>
      </c>
      <c r="U57" s="62" t="s">
        <v>601</v>
      </c>
    </row>
    <row r="58" spans="1:21" ht="182.25" hidden="1">
      <c r="A58" s="42" t="s">
        <v>602</v>
      </c>
      <c r="B58" s="39"/>
      <c r="C58" s="39" t="s">
        <v>603</v>
      </c>
      <c r="D58" s="39" t="s">
        <v>604</v>
      </c>
      <c r="E58" s="39"/>
      <c r="F58" s="39" t="s">
        <v>50</v>
      </c>
      <c r="G58" s="39" t="s">
        <v>605</v>
      </c>
      <c r="H58" s="31" t="s">
        <v>579</v>
      </c>
      <c r="I58" s="30">
        <v>1006381.43</v>
      </c>
      <c r="J58" s="39"/>
      <c r="K58" s="39" t="s">
        <v>93</v>
      </c>
      <c r="O58" s="34"/>
      <c r="P58" s="31" t="str">
        <f t="shared" si="2"/>
        <v>93.10.08.243.3023.2059</v>
      </c>
      <c r="Q58" s="31" t="str">
        <f t="shared" si="3"/>
        <v>00.1.500.9001.0</v>
      </c>
      <c r="R58" s="31" t="str">
        <f t="shared" si="0"/>
        <v>93.10</v>
      </c>
      <c r="S58" s="31" t="s">
        <v>600</v>
      </c>
      <c r="T58" s="31">
        <v>2059</v>
      </c>
      <c r="U58" s="62" t="s">
        <v>601</v>
      </c>
    </row>
    <row r="59" spans="1:21" ht="232.5" hidden="1">
      <c r="A59" s="42" t="s">
        <v>606</v>
      </c>
      <c r="B59" s="39"/>
      <c r="C59" s="39" t="s">
        <v>598</v>
      </c>
      <c r="D59" s="39">
        <v>1.2</v>
      </c>
      <c r="E59" s="39"/>
      <c r="F59" s="39" t="s">
        <v>50</v>
      </c>
      <c r="G59" s="39" t="s">
        <v>599</v>
      </c>
      <c r="H59" s="31" t="s">
        <v>579</v>
      </c>
      <c r="I59" s="30">
        <v>7534737.4199999999</v>
      </c>
      <c r="J59" s="39"/>
      <c r="K59" s="39" t="s">
        <v>93</v>
      </c>
      <c r="O59" s="34"/>
      <c r="P59" s="31" t="str">
        <f t="shared" si="2"/>
        <v>93.10.08.243.3023.2059</v>
      </c>
      <c r="Q59" s="31" t="str">
        <f t="shared" si="3"/>
        <v>00.1.500.9001.0</v>
      </c>
      <c r="R59" s="31" t="str">
        <f t="shared" si="0"/>
        <v>93.10</v>
      </c>
      <c r="S59" s="31" t="s">
        <v>600</v>
      </c>
      <c r="T59" s="31">
        <v>2059</v>
      </c>
      <c r="U59" s="62" t="s">
        <v>601</v>
      </c>
    </row>
    <row r="60" spans="1:21" ht="299.25" hidden="1">
      <c r="A60" s="42" t="s">
        <v>607</v>
      </c>
      <c r="B60" s="39" t="s">
        <v>608</v>
      </c>
      <c r="C60" s="39" t="s">
        <v>44</v>
      </c>
      <c r="D60" s="39" t="s">
        <v>609</v>
      </c>
      <c r="E60" s="39"/>
      <c r="F60" s="39" t="s">
        <v>50</v>
      </c>
      <c r="G60" s="39" t="s">
        <v>610</v>
      </c>
      <c r="H60" s="31" t="s">
        <v>579</v>
      </c>
      <c r="I60" s="30">
        <v>55000</v>
      </c>
      <c r="J60" s="39"/>
      <c r="K60" s="39" t="s">
        <v>93</v>
      </c>
      <c r="O60" s="34"/>
      <c r="P60" s="31" t="str">
        <f t="shared" si="2"/>
        <v>93.10.08.244.3023.4308</v>
      </c>
      <c r="Q60" s="31" t="str">
        <f t="shared" si="3"/>
        <v>00.1.500.9001.0</v>
      </c>
      <c r="R60" s="31" t="str">
        <f t="shared" si="0"/>
        <v>93.10</v>
      </c>
      <c r="S60" s="31" t="s">
        <v>390</v>
      </c>
      <c r="T60" s="31">
        <v>4308</v>
      </c>
      <c r="U60" s="64" t="s">
        <v>386</v>
      </c>
    </row>
    <row r="61" spans="1:21" ht="366" hidden="1">
      <c r="A61" s="42" t="s">
        <v>611</v>
      </c>
      <c r="B61" s="39" t="s">
        <v>524</v>
      </c>
      <c r="C61" s="39" t="s">
        <v>44</v>
      </c>
      <c r="D61" s="39" t="s">
        <v>612</v>
      </c>
      <c r="E61" s="39"/>
      <c r="F61" s="39" t="s">
        <v>50</v>
      </c>
      <c r="G61" s="39" t="s">
        <v>613</v>
      </c>
      <c r="H61" s="31" t="s">
        <v>579</v>
      </c>
      <c r="I61" s="30">
        <v>213333.23</v>
      </c>
      <c r="J61" s="39"/>
      <c r="K61" s="39" t="s">
        <v>93</v>
      </c>
      <c r="O61" s="34"/>
      <c r="P61" s="31" t="str">
        <f t="shared" si="2"/>
        <v>93.10.08.126.3011.2818</v>
      </c>
      <c r="Q61" s="31" t="str">
        <f t="shared" si="3"/>
        <v>00.1.500.9001.0</v>
      </c>
      <c r="R61" s="31" t="str">
        <f t="shared" si="0"/>
        <v>93.10</v>
      </c>
      <c r="S61" s="31" t="s">
        <v>614</v>
      </c>
      <c r="T61" s="31">
        <v>2818</v>
      </c>
      <c r="U61" s="62" t="s">
        <v>454</v>
      </c>
    </row>
    <row r="62" spans="1:21" ht="133.5" hidden="1">
      <c r="A62" s="42" t="s">
        <v>615</v>
      </c>
      <c r="B62" s="39"/>
      <c r="C62" s="39" t="s">
        <v>603</v>
      </c>
      <c r="D62" s="39"/>
      <c r="E62" s="39"/>
      <c r="F62" s="39" t="s">
        <v>60</v>
      </c>
      <c r="G62" s="39" t="s">
        <v>616</v>
      </c>
      <c r="H62" s="31" t="s">
        <v>579</v>
      </c>
      <c r="I62" s="30">
        <v>150000</v>
      </c>
      <c r="J62" s="39" t="s">
        <v>384</v>
      </c>
      <c r="K62" s="39" t="s">
        <v>93</v>
      </c>
      <c r="L62" s="31" t="s">
        <v>617</v>
      </c>
      <c r="O62" s="34"/>
      <c r="P62" s="31" t="str">
        <f t="shared" si="2"/>
        <v>93.10.08.243.3023.2059</v>
      </c>
      <c r="Q62" s="31" t="str">
        <f t="shared" si="3"/>
        <v>00.1.500.9001.0</v>
      </c>
      <c r="R62" s="31" t="str">
        <f t="shared" si="0"/>
        <v>93.10</v>
      </c>
      <c r="S62" s="31" t="s">
        <v>600</v>
      </c>
      <c r="T62" s="31">
        <v>2059</v>
      </c>
      <c r="U62" s="62" t="s">
        <v>601</v>
      </c>
    </row>
    <row r="63" spans="1:21" ht="166.5" hidden="1">
      <c r="A63" s="42" t="s">
        <v>618</v>
      </c>
      <c r="B63" s="39"/>
      <c r="C63" s="39" t="s">
        <v>53</v>
      </c>
      <c r="D63" s="39"/>
      <c r="E63" s="39"/>
      <c r="F63" s="39" t="s">
        <v>60</v>
      </c>
      <c r="G63" s="39" t="s">
        <v>619</v>
      </c>
      <c r="H63" s="31" t="s">
        <v>579</v>
      </c>
      <c r="I63" s="30">
        <v>150000</v>
      </c>
      <c r="J63" s="39" t="s">
        <v>384</v>
      </c>
      <c r="K63" s="39" t="s">
        <v>93</v>
      </c>
      <c r="O63" s="34"/>
      <c r="P63" s="31" t="str">
        <f t="shared" si="2"/>
        <v>93.10.08.128.3023.6212</v>
      </c>
      <c r="Q63" s="31" t="str">
        <f t="shared" si="3"/>
        <v>00.1.500.9001.0</v>
      </c>
      <c r="R63" s="31" t="str">
        <f t="shared" si="0"/>
        <v>93.10</v>
      </c>
      <c r="S63" s="31" t="s">
        <v>394</v>
      </c>
      <c r="T63" s="31">
        <v>6212</v>
      </c>
      <c r="U63" s="62" t="s">
        <v>395</v>
      </c>
    </row>
    <row r="64" spans="1:21" ht="150" hidden="1">
      <c r="A64" s="42" t="s">
        <v>620</v>
      </c>
      <c r="B64" s="39"/>
      <c r="C64" s="39" t="s">
        <v>49</v>
      </c>
      <c r="D64" s="39"/>
      <c r="E64" s="39"/>
      <c r="F64" s="39" t="s">
        <v>60</v>
      </c>
      <c r="G64" s="39" t="s">
        <v>621</v>
      </c>
      <c r="H64" s="31" t="s">
        <v>579</v>
      </c>
      <c r="I64" s="30">
        <v>150000</v>
      </c>
      <c r="J64" s="39" t="s">
        <v>384</v>
      </c>
      <c r="K64" s="39" t="s">
        <v>93</v>
      </c>
      <c r="O64" s="34"/>
      <c r="P64" s="31" t="str">
        <f t="shared" si="2"/>
        <v>93.10.08.128.3023.6212</v>
      </c>
      <c r="Q64" s="31" t="str">
        <f t="shared" si="3"/>
        <v>00.1.500.9001.0</v>
      </c>
      <c r="R64" s="31" t="str">
        <f t="shared" si="0"/>
        <v>93.10</v>
      </c>
      <c r="S64" s="31" t="s">
        <v>394</v>
      </c>
      <c r="T64" s="31">
        <v>6212</v>
      </c>
      <c r="U64" s="62" t="s">
        <v>395</v>
      </c>
    </row>
    <row r="65" spans="1:21" ht="99.75" hidden="1">
      <c r="A65" s="42" t="s">
        <v>622</v>
      </c>
      <c r="B65" s="39"/>
      <c r="C65" s="39" t="s">
        <v>49</v>
      </c>
      <c r="D65" s="39"/>
      <c r="E65" s="39"/>
      <c r="F65" s="39" t="s">
        <v>60</v>
      </c>
      <c r="G65" s="39" t="s">
        <v>623</v>
      </c>
      <c r="H65" s="31" t="s">
        <v>579</v>
      </c>
      <c r="I65" s="30">
        <v>150000</v>
      </c>
      <c r="J65" s="39" t="s">
        <v>384</v>
      </c>
      <c r="K65" s="39" t="s">
        <v>93</v>
      </c>
      <c r="O65" s="34"/>
      <c r="P65" s="31" t="str">
        <f t="shared" si="2"/>
        <v>93.10.08.128.3023.6212</v>
      </c>
      <c r="Q65" s="31" t="str">
        <f t="shared" si="3"/>
        <v>00.1.500.9001.0</v>
      </c>
      <c r="R65" s="31" t="str">
        <f t="shared" si="0"/>
        <v>93.10</v>
      </c>
      <c r="S65" s="31" t="s">
        <v>394</v>
      </c>
      <c r="T65" s="31">
        <v>6212</v>
      </c>
      <c r="U65" s="62" t="s">
        <v>395</v>
      </c>
    </row>
    <row r="66" spans="1:21" ht="315.75" hidden="1">
      <c r="A66" s="42" t="s">
        <v>624</v>
      </c>
      <c r="B66" s="39" t="s">
        <v>37</v>
      </c>
      <c r="C66" s="39" t="s">
        <v>53</v>
      </c>
      <c r="D66" s="39" t="s">
        <v>625</v>
      </c>
      <c r="E66" s="39"/>
      <c r="F66" s="39" t="s">
        <v>69</v>
      </c>
      <c r="G66" s="39" t="s">
        <v>626</v>
      </c>
      <c r="H66" s="31" t="s">
        <v>579</v>
      </c>
      <c r="I66" s="30">
        <v>50000</v>
      </c>
      <c r="J66" s="39" t="s">
        <v>476</v>
      </c>
      <c r="K66" s="39" t="s">
        <v>93</v>
      </c>
      <c r="O66" s="34"/>
      <c r="P66" s="31" t="str">
        <f t="shared" si="2"/>
        <v>93.10.08.128.3023.6212</v>
      </c>
      <c r="Q66" s="31" t="str">
        <f t="shared" si="3"/>
        <v>00.1.500.9001.0</v>
      </c>
      <c r="R66" s="31" t="str">
        <f t="shared" si="0"/>
        <v>93.10</v>
      </c>
      <c r="S66" s="31" t="s">
        <v>394</v>
      </c>
      <c r="T66" s="31">
        <v>6212</v>
      </c>
      <c r="U66" s="62" t="s">
        <v>395</v>
      </c>
    </row>
    <row r="67" spans="1:21" ht="249" hidden="1">
      <c r="A67" s="42" t="s">
        <v>627</v>
      </c>
      <c r="B67" s="39"/>
      <c r="C67" s="39" t="s">
        <v>44</v>
      </c>
      <c r="D67" s="39">
        <v>10</v>
      </c>
      <c r="E67" s="39"/>
      <c r="F67" s="31" t="s">
        <v>45</v>
      </c>
      <c r="G67" s="39" t="s">
        <v>628</v>
      </c>
      <c r="H67" s="31" t="s">
        <v>579</v>
      </c>
      <c r="I67" s="30">
        <v>12172541.220000001</v>
      </c>
      <c r="J67" s="39"/>
      <c r="K67" s="39" t="s">
        <v>93</v>
      </c>
      <c r="O67" s="34"/>
      <c r="P67" s="31" t="str">
        <f t="shared" si="2"/>
        <v>93.10.08.244.3023.4309</v>
      </c>
      <c r="Q67" s="31" t="str">
        <f t="shared" si="3"/>
        <v>00.1.500.9001.0</v>
      </c>
      <c r="R67" s="31" t="str">
        <f t="shared" ref="R67:R130" si="4">LEFT(S67,5)</f>
        <v>93.10</v>
      </c>
      <c r="S67" s="31" t="s">
        <v>629</v>
      </c>
      <c r="T67" s="31">
        <v>4309</v>
      </c>
      <c r="U67" s="64" t="s">
        <v>630</v>
      </c>
    </row>
    <row r="68" spans="1:21" ht="199.5" hidden="1">
      <c r="A68" s="42" t="s">
        <v>631</v>
      </c>
      <c r="B68" s="39" t="s">
        <v>632</v>
      </c>
      <c r="C68" s="39" t="s">
        <v>44</v>
      </c>
      <c r="D68" s="39" t="s">
        <v>633</v>
      </c>
      <c r="E68" s="39"/>
      <c r="F68" s="31" t="s">
        <v>45</v>
      </c>
      <c r="G68" s="39" t="s">
        <v>634</v>
      </c>
      <c r="H68" s="31" t="s">
        <v>579</v>
      </c>
      <c r="J68" s="39"/>
      <c r="K68" s="39" t="s">
        <v>93</v>
      </c>
      <c r="O68" s="34"/>
      <c r="P68" s="47" t="str">
        <f t="shared" si="2"/>
        <v>93.10.08.XXXXXXXXXXXXX</v>
      </c>
      <c r="Q68" s="31" t="str">
        <f t="shared" si="3"/>
        <v>.XXXXXXXXXXXXXX</v>
      </c>
      <c r="R68" s="31" t="str">
        <f t="shared" si="4"/>
        <v>93.10</v>
      </c>
      <c r="S68" s="47" t="s">
        <v>635</v>
      </c>
    </row>
    <row r="69" spans="1:21" ht="182.25" hidden="1">
      <c r="A69" s="42" t="s">
        <v>636</v>
      </c>
      <c r="B69" s="34" t="s">
        <v>37</v>
      </c>
      <c r="C69" s="34" t="s">
        <v>637</v>
      </c>
      <c r="D69" s="34">
        <v>40</v>
      </c>
      <c r="E69" s="34"/>
      <c r="F69" s="34" t="s">
        <v>60</v>
      </c>
      <c r="G69" s="39" t="s">
        <v>638</v>
      </c>
      <c r="H69" s="31" t="s">
        <v>579</v>
      </c>
      <c r="J69" s="39"/>
      <c r="K69" s="39" t="s">
        <v>93</v>
      </c>
      <c r="O69" s="34"/>
      <c r="P69" s="31" t="str">
        <f t="shared" si="2"/>
        <v>93.10.08.244.3023.4399</v>
      </c>
      <c r="Q69" s="31" t="str">
        <f t="shared" si="3"/>
        <v>00.1.500.9001.0</v>
      </c>
      <c r="R69" s="31" t="str">
        <f t="shared" si="4"/>
        <v>93.10</v>
      </c>
      <c r="S69" s="31" t="s">
        <v>404</v>
      </c>
      <c r="T69" s="31">
        <v>4399</v>
      </c>
      <c r="U69" s="63" t="s">
        <v>405</v>
      </c>
    </row>
    <row r="70" spans="1:21" ht="182.25" hidden="1">
      <c r="A70" s="42" t="s">
        <v>639</v>
      </c>
      <c r="B70" s="34" t="s">
        <v>37</v>
      </c>
      <c r="C70" s="34" t="s">
        <v>637</v>
      </c>
      <c r="D70" s="34">
        <v>1</v>
      </c>
      <c r="E70" s="34"/>
      <c r="F70" s="34" t="s">
        <v>60</v>
      </c>
      <c r="G70" s="34" t="s">
        <v>640</v>
      </c>
      <c r="H70" s="31" t="s">
        <v>579</v>
      </c>
      <c r="J70" s="39"/>
      <c r="K70" s="39" t="s">
        <v>641</v>
      </c>
      <c r="O70" s="34"/>
      <c r="P70" s="31" t="str">
        <f t="shared" si="2"/>
        <v>93.10.08.244.3023.4399</v>
      </c>
      <c r="Q70" s="31" t="str">
        <f t="shared" si="3"/>
        <v>00.1.500.9001.0</v>
      </c>
      <c r="R70" s="31" t="str">
        <f t="shared" si="4"/>
        <v>93.10</v>
      </c>
      <c r="S70" s="31" t="s">
        <v>404</v>
      </c>
      <c r="T70" s="31">
        <v>4399</v>
      </c>
      <c r="U70" s="63" t="s">
        <v>405</v>
      </c>
    </row>
    <row r="71" spans="1:21" ht="182.25" hidden="1">
      <c r="A71" s="42" t="s">
        <v>642</v>
      </c>
      <c r="B71" s="34" t="s">
        <v>37</v>
      </c>
      <c r="C71" s="34" t="s">
        <v>637</v>
      </c>
      <c r="D71" s="34">
        <v>1</v>
      </c>
      <c r="E71" s="34"/>
      <c r="F71" s="34" t="s">
        <v>60</v>
      </c>
      <c r="G71" s="34" t="s">
        <v>640</v>
      </c>
      <c r="H71" s="31" t="s">
        <v>579</v>
      </c>
      <c r="J71" s="39"/>
      <c r="K71" s="39" t="s">
        <v>643</v>
      </c>
      <c r="O71" s="34"/>
      <c r="P71" s="31" t="str">
        <f t="shared" si="2"/>
        <v>93.10.08.244.3023.4399</v>
      </c>
      <c r="Q71" s="31" t="str">
        <f t="shared" si="3"/>
        <v>00.1.500.9001.0</v>
      </c>
      <c r="R71" s="31" t="str">
        <f t="shared" si="4"/>
        <v>93.10</v>
      </c>
      <c r="S71" s="31" t="s">
        <v>404</v>
      </c>
      <c r="T71" s="31">
        <v>4399</v>
      </c>
      <c r="U71" s="63" t="s">
        <v>405</v>
      </c>
    </row>
    <row r="72" spans="1:21" ht="182.25" hidden="1">
      <c r="A72" s="42" t="s">
        <v>644</v>
      </c>
      <c r="B72" s="34" t="s">
        <v>645</v>
      </c>
      <c r="C72" s="34" t="s">
        <v>637</v>
      </c>
      <c r="D72" s="34">
        <v>1</v>
      </c>
      <c r="F72" s="34" t="s">
        <v>60</v>
      </c>
      <c r="G72" s="34" t="s">
        <v>640</v>
      </c>
      <c r="H72" s="31" t="s">
        <v>579</v>
      </c>
      <c r="J72" s="39" t="s">
        <v>585</v>
      </c>
      <c r="K72" s="39" t="s">
        <v>72</v>
      </c>
      <c r="O72" s="34"/>
      <c r="P72" s="31" t="str">
        <f t="shared" si="2"/>
        <v>93.10.08.244.3023.4399</v>
      </c>
      <c r="Q72" s="31" t="str">
        <f t="shared" si="3"/>
        <v>00.1.500.9001.0</v>
      </c>
      <c r="R72" s="31" t="str">
        <f t="shared" si="4"/>
        <v>93.10</v>
      </c>
      <c r="S72" s="31" t="s">
        <v>404</v>
      </c>
      <c r="T72" s="31">
        <v>4399</v>
      </c>
      <c r="U72" s="63" t="s">
        <v>405</v>
      </c>
    </row>
    <row r="73" spans="1:21" ht="182.25" hidden="1">
      <c r="A73" s="35" t="s">
        <v>636</v>
      </c>
      <c r="B73" s="34" t="s">
        <v>37</v>
      </c>
      <c r="C73" s="34" t="s">
        <v>637</v>
      </c>
      <c r="D73" s="34">
        <v>10</v>
      </c>
      <c r="E73" s="34"/>
      <c r="F73" s="34" t="s">
        <v>60</v>
      </c>
      <c r="G73" s="39" t="s">
        <v>646</v>
      </c>
      <c r="H73" s="31" t="s">
        <v>579</v>
      </c>
      <c r="J73" s="39"/>
      <c r="K73" s="39" t="s">
        <v>93</v>
      </c>
      <c r="O73" s="34"/>
      <c r="P73" s="31" t="str">
        <f t="shared" si="2"/>
        <v>93.10.08.244.3023.4399</v>
      </c>
      <c r="Q73" s="31" t="str">
        <f t="shared" si="3"/>
        <v>00.1.500.9001.0</v>
      </c>
      <c r="R73" s="31" t="str">
        <f t="shared" si="4"/>
        <v>93.10</v>
      </c>
      <c r="S73" s="31" t="s">
        <v>404</v>
      </c>
      <c r="T73" s="31">
        <v>4399</v>
      </c>
      <c r="U73" s="63" t="s">
        <v>405</v>
      </c>
    </row>
    <row r="74" spans="1:21" ht="133.5" hidden="1">
      <c r="A74" s="42" t="s">
        <v>647</v>
      </c>
      <c r="B74" s="39" t="s">
        <v>648</v>
      </c>
      <c r="C74" s="39" t="s">
        <v>595</v>
      </c>
      <c r="D74" s="39">
        <v>66</v>
      </c>
      <c r="E74" s="39"/>
      <c r="F74" s="34" t="s">
        <v>60</v>
      </c>
      <c r="G74" s="39" t="s">
        <v>649</v>
      </c>
      <c r="H74" s="31" t="s">
        <v>579</v>
      </c>
      <c r="I74" s="30">
        <v>188677117.5</v>
      </c>
      <c r="J74" s="39"/>
      <c r="K74" s="39" t="s">
        <v>93</v>
      </c>
      <c r="O74" s="34"/>
      <c r="P74" s="31" t="str">
        <f t="shared" si="2"/>
        <v>93.10.08.244.3023.6206</v>
      </c>
      <c r="Q74" s="31" t="str">
        <f t="shared" si="3"/>
        <v>00.1.500.9001.0</v>
      </c>
      <c r="R74" s="31" t="str">
        <f t="shared" si="4"/>
        <v>93.10</v>
      </c>
      <c r="S74" s="31" t="s">
        <v>592</v>
      </c>
      <c r="T74" s="31">
        <v>6206</v>
      </c>
      <c r="U74" s="63" t="s">
        <v>593</v>
      </c>
    </row>
    <row r="75" spans="1:21" ht="50.25" hidden="1">
      <c r="A75" s="42" t="s">
        <v>650</v>
      </c>
      <c r="B75" s="39" t="s">
        <v>648</v>
      </c>
      <c r="C75" s="39" t="s">
        <v>603</v>
      </c>
      <c r="D75" s="39">
        <v>463</v>
      </c>
      <c r="E75" s="39"/>
      <c r="F75" s="34" t="s">
        <v>60</v>
      </c>
      <c r="G75" s="39" t="s">
        <v>649</v>
      </c>
      <c r="H75" s="31" t="s">
        <v>579</v>
      </c>
      <c r="I75" s="56">
        <v>607852961.39999998</v>
      </c>
      <c r="J75" s="39"/>
      <c r="K75" s="39" t="s">
        <v>93</v>
      </c>
      <c r="O75" s="34"/>
      <c r="P75" s="31" t="str">
        <f t="shared" ref="P75:P138" si="5">LEFT(S75,22)</f>
        <v>93.10.08.243.3023.2059</v>
      </c>
      <c r="Q75" s="31" t="str">
        <f t="shared" si="3"/>
        <v>00.1.500.9001.0</v>
      </c>
      <c r="R75" s="31" t="str">
        <f t="shared" si="4"/>
        <v>93.10</v>
      </c>
      <c r="S75" s="31" t="s">
        <v>600</v>
      </c>
      <c r="T75" s="31">
        <v>2059</v>
      </c>
      <c r="U75" s="62" t="s">
        <v>601</v>
      </c>
    </row>
    <row r="76" spans="1:21" ht="50.25" hidden="1">
      <c r="A76" s="42" t="s">
        <v>651</v>
      </c>
      <c r="B76" s="39" t="s">
        <v>648</v>
      </c>
      <c r="C76" s="39" t="s">
        <v>53</v>
      </c>
      <c r="D76" s="39">
        <v>94</v>
      </c>
      <c r="E76" s="39"/>
      <c r="F76" s="34" t="s">
        <v>60</v>
      </c>
      <c r="G76" s="39" t="s">
        <v>649</v>
      </c>
      <c r="H76" s="31" t="s">
        <v>579</v>
      </c>
      <c r="I76" s="30">
        <v>45671811.140000001</v>
      </c>
      <c r="J76" s="39"/>
      <c r="K76" s="39" t="s">
        <v>93</v>
      </c>
      <c r="O76" s="34"/>
      <c r="P76" s="31" t="str">
        <f t="shared" si="5"/>
        <v>93.10.08.241.3007.2902</v>
      </c>
      <c r="Q76" s="31" t="str">
        <f t="shared" si="3"/>
        <v>00.1.500.9001.0</v>
      </c>
      <c r="R76" s="31" t="str">
        <f t="shared" si="4"/>
        <v>93.10</v>
      </c>
      <c r="S76" s="31" t="s">
        <v>580</v>
      </c>
      <c r="T76" s="31">
        <v>2902</v>
      </c>
      <c r="U76" s="63" t="s">
        <v>581</v>
      </c>
    </row>
    <row r="77" spans="1:21" ht="133.5" hidden="1">
      <c r="A77" s="42" t="s">
        <v>652</v>
      </c>
      <c r="B77" s="39" t="s">
        <v>648</v>
      </c>
      <c r="C77" s="39" t="s">
        <v>44</v>
      </c>
      <c r="D77" s="39">
        <v>68</v>
      </c>
      <c r="E77" s="39"/>
      <c r="F77" s="34" t="s">
        <v>60</v>
      </c>
      <c r="G77" s="39" t="s">
        <v>649</v>
      </c>
      <c r="H77" s="31" t="s">
        <v>579</v>
      </c>
      <c r="I77" s="30">
        <v>91661962.799999997</v>
      </c>
      <c r="J77" s="39"/>
      <c r="K77" s="39" t="s">
        <v>93</v>
      </c>
      <c r="O77" s="34"/>
      <c r="P77" s="31" t="str">
        <f t="shared" si="5"/>
        <v>93.10.08.244.3023.4309</v>
      </c>
      <c r="Q77" s="31" t="str">
        <f t="shared" si="3"/>
        <v>00.1.500.9001.0</v>
      </c>
      <c r="R77" s="31" t="str">
        <f t="shared" si="4"/>
        <v>93.10</v>
      </c>
      <c r="S77" s="31" t="s">
        <v>629</v>
      </c>
      <c r="T77" s="31">
        <v>4309</v>
      </c>
      <c r="U77" s="64" t="s">
        <v>630</v>
      </c>
    </row>
    <row r="78" spans="1:21" ht="50.25" hidden="1">
      <c r="A78" s="42" t="s">
        <v>653</v>
      </c>
      <c r="B78" s="39" t="s">
        <v>648</v>
      </c>
      <c r="C78" s="39" t="s">
        <v>56</v>
      </c>
      <c r="D78" s="39">
        <v>25</v>
      </c>
      <c r="E78" s="39"/>
      <c r="F78" s="34" t="s">
        <v>60</v>
      </c>
      <c r="G78" s="39" t="s">
        <v>649</v>
      </c>
      <c r="H78" s="31" t="s">
        <v>579</v>
      </c>
      <c r="I78" s="30">
        <v>41828025.399999999</v>
      </c>
      <c r="J78" s="39"/>
      <c r="K78" s="39" t="s">
        <v>93</v>
      </c>
      <c r="O78" s="34"/>
      <c r="P78" s="31" t="str">
        <f t="shared" si="5"/>
        <v>93.10.08.244.3023.6206</v>
      </c>
      <c r="Q78" s="31" t="str">
        <f t="shared" si="3"/>
        <v>00.1.500.9001.0</v>
      </c>
      <c r="R78" s="31" t="str">
        <f t="shared" si="4"/>
        <v>93.10</v>
      </c>
      <c r="S78" s="31" t="s">
        <v>592</v>
      </c>
      <c r="T78" s="31">
        <v>6206</v>
      </c>
      <c r="U78" s="63" t="s">
        <v>593</v>
      </c>
    </row>
    <row r="79" spans="1:21" ht="50.25" hidden="1">
      <c r="A79" s="42" t="s">
        <v>654</v>
      </c>
      <c r="B79" s="39" t="s">
        <v>648</v>
      </c>
      <c r="C79" s="39" t="s">
        <v>603</v>
      </c>
      <c r="D79" s="39">
        <v>5</v>
      </c>
      <c r="E79" s="39"/>
      <c r="F79" s="34" t="s">
        <v>60</v>
      </c>
      <c r="G79" s="39" t="s">
        <v>649</v>
      </c>
      <c r="H79" s="31" t="s">
        <v>579</v>
      </c>
      <c r="I79" s="30">
        <v>17827380.34</v>
      </c>
      <c r="J79" s="39"/>
      <c r="K79" s="39" t="s">
        <v>93</v>
      </c>
      <c r="O79" s="34"/>
      <c r="P79" s="31" t="str">
        <f t="shared" si="5"/>
        <v>93.10.08.243.3023.2059</v>
      </c>
      <c r="Q79" s="31" t="str">
        <f t="shared" si="3"/>
        <v>00.1.500.9001.0</v>
      </c>
      <c r="R79" s="31" t="str">
        <f t="shared" si="4"/>
        <v>93.10</v>
      </c>
      <c r="S79" s="31" t="s">
        <v>600</v>
      </c>
      <c r="T79" s="31">
        <v>2059</v>
      </c>
      <c r="U79" s="62" t="s">
        <v>601</v>
      </c>
    </row>
    <row r="80" spans="1:21" ht="50.25" hidden="1">
      <c r="A80" s="42" t="s">
        <v>655</v>
      </c>
      <c r="B80" s="39" t="s">
        <v>648</v>
      </c>
      <c r="C80" s="39" t="s">
        <v>656</v>
      </c>
      <c r="D80" s="39">
        <v>39</v>
      </c>
      <c r="E80" s="39"/>
      <c r="F80" s="34" t="s">
        <v>60</v>
      </c>
      <c r="G80" s="39" t="s">
        <v>649</v>
      </c>
      <c r="H80" s="31" t="s">
        <v>579</v>
      </c>
      <c r="I80" s="30">
        <v>18718749.359999999</v>
      </c>
      <c r="J80" s="39"/>
      <c r="K80" s="39" t="s">
        <v>93</v>
      </c>
      <c r="O80" s="34"/>
      <c r="P80" s="31" t="str">
        <f t="shared" si="5"/>
        <v>93.10.08.243.3023.2059</v>
      </c>
      <c r="Q80" s="31" t="str">
        <f t="shared" ref="Q80:Q143" si="6">RIGHT(S80,15)</f>
        <v>00.1.500.9001.0</v>
      </c>
      <c r="R80" s="31" t="str">
        <f t="shared" si="4"/>
        <v>93.10</v>
      </c>
      <c r="S80" s="31" t="s">
        <v>600</v>
      </c>
      <c r="T80" s="31">
        <v>2059</v>
      </c>
      <c r="U80" s="62" t="s">
        <v>601</v>
      </c>
    </row>
    <row r="81" spans="1:21" ht="50.25" hidden="1">
      <c r="A81" s="42" t="s">
        <v>657</v>
      </c>
      <c r="B81" s="39" t="s">
        <v>648</v>
      </c>
      <c r="C81" s="39" t="s">
        <v>53</v>
      </c>
      <c r="D81" s="39">
        <v>32</v>
      </c>
      <c r="E81" s="39"/>
      <c r="F81" s="31" t="s">
        <v>45</v>
      </c>
      <c r="G81" s="39" t="s">
        <v>649</v>
      </c>
      <c r="H81" s="31" t="s">
        <v>579</v>
      </c>
      <c r="I81" s="30">
        <v>28070419.100000001</v>
      </c>
      <c r="J81" s="39"/>
      <c r="K81" s="39" t="s">
        <v>93</v>
      </c>
      <c r="O81" s="34"/>
      <c r="P81" s="31" t="str">
        <f t="shared" si="5"/>
        <v>93.10.08.241.3007.2902</v>
      </c>
      <c r="Q81" s="31" t="str">
        <f t="shared" si="6"/>
        <v>00.1.500.9001.0</v>
      </c>
      <c r="R81" s="31" t="str">
        <f t="shared" si="4"/>
        <v>93.10</v>
      </c>
      <c r="S81" s="31" t="s">
        <v>580</v>
      </c>
      <c r="T81" s="31">
        <v>2902</v>
      </c>
      <c r="U81" s="63" t="s">
        <v>581</v>
      </c>
    </row>
    <row r="82" spans="1:21" ht="265.5" hidden="1">
      <c r="A82" s="42" t="s">
        <v>658</v>
      </c>
      <c r="B82" s="39"/>
      <c r="C82" s="39" t="s">
        <v>603</v>
      </c>
      <c r="D82" s="39">
        <v>2</v>
      </c>
      <c r="E82" s="39"/>
      <c r="F82" s="31" t="s">
        <v>45</v>
      </c>
      <c r="G82" s="39" t="s">
        <v>659</v>
      </c>
      <c r="H82" s="31" t="s">
        <v>660</v>
      </c>
      <c r="I82" s="30">
        <v>1830593.35</v>
      </c>
      <c r="J82" s="39"/>
      <c r="K82" s="39" t="s">
        <v>93</v>
      </c>
      <c r="L82" s="41"/>
      <c r="M82" s="41"/>
      <c r="N82" s="34" t="s">
        <v>41</v>
      </c>
      <c r="O82" s="34"/>
      <c r="P82" s="31" t="str">
        <f t="shared" si="5"/>
        <v>93.10.08.244.3023.4308</v>
      </c>
      <c r="Q82" s="31" t="str">
        <f t="shared" si="6"/>
        <v>00.1.500.9001.0</v>
      </c>
      <c r="R82" s="31" t="str">
        <f t="shared" si="4"/>
        <v>93.10</v>
      </c>
      <c r="S82" s="31" t="s">
        <v>385</v>
      </c>
      <c r="T82" s="31">
        <v>4308</v>
      </c>
      <c r="U82" s="64" t="s">
        <v>386</v>
      </c>
    </row>
    <row r="83" spans="1:21" ht="265.5" hidden="1">
      <c r="A83" s="42" t="s">
        <v>661</v>
      </c>
      <c r="B83" s="39"/>
      <c r="C83" s="39" t="s">
        <v>603</v>
      </c>
      <c r="D83" s="39">
        <v>2</v>
      </c>
      <c r="E83" s="39"/>
      <c r="F83" s="39" t="s">
        <v>50</v>
      </c>
      <c r="G83" s="39" t="s">
        <v>659</v>
      </c>
      <c r="H83" s="31" t="s">
        <v>660</v>
      </c>
      <c r="I83" s="39">
        <v>3287596.22</v>
      </c>
      <c r="J83" s="39"/>
      <c r="K83" s="39" t="s">
        <v>93</v>
      </c>
      <c r="L83" s="41"/>
      <c r="M83" s="41"/>
      <c r="N83" s="34" t="s">
        <v>41</v>
      </c>
      <c r="O83" s="34"/>
      <c r="P83" s="31" t="str">
        <f t="shared" si="5"/>
        <v>93.10.08.244.3023.4308</v>
      </c>
      <c r="Q83" s="31" t="str">
        <f t="shared" si="6"/>
        <v>00.1.500.9001.0</v>
      </c>
      <c r="R83" s="31" t="str">
        <f t="shared" si="4"/>
        <v>93.10</v>
      </c>
      <c r="S83" s="31" t="s">
        <v>385</v>
      </c>
      <c r="T83" s="31">
        <v>4308</v>
      </c>
      <c r="U83" s="64" t="s">
        <v>386</v>
      </c>
    </row>
    <row r="84" spans="1:21" ht="133.5" hidden="1">
      <c r="A84" s="42" t="s">
        <v>662</v>
      </c>
      <c r="B84" s="39" t="s">
        <v>648</v>
      </c>
      <c r="C84" s="39" t="s">
        <v>603</v>
      </c>
      <c r="D84" s="39">
        <v>2</v>
      </c>
      <c r="E84" s="39"/>
      <c r="F84" s="31" t="s">
        <v>45</v>
      </c>
      <c r="G84" s="39" t="s">
        <v>663</v>
      </c>
      <c r="H84" s="31" t="s">
        <v>660</v>
      </c>
      <c r="I84" s="30">
        <v>3561562.58</v>
      </c>
      <c r="J84" s="39"/>
      <c r="K84" s="39" t="s">
        <v>93</v>
      </c>
      <c r="L84" s="41"/>
      <c r="M84" s="41"/>
      <c r="N84" s="34" t="s">
        <v>41</v>
      </c>
      <c r="O84" s="34"/>
      <c r="P84" s="31" t="str">
        <f t="shared" si="5"/>
        <v>93.10.08.244.3023.4308</v>
      </c>
      <c r="Q84" s="31" t="str">
        <f t="shared" si="6"/>
        <v>00.1.500.9001.0</v>
      </c>
      <c r="R84" s="31" t="str">
        <f t="shared" si="4"/>
        <v>93.10</v>
      </c>
      <c r="S84" s="31" t="s">
        <v>385</v>
      </c>
      <c r="T84" s="31">
        <v>4308</v>
      </c>
      <c r="U84" s="64" t="s">
        <v>386</v>
      </c>
    </row>
    <row r="85" spans="1:21" ht="232.5" hidden="1">
      <c r="A85" s="42" t="s">
        <v>664</v>
      </c>
      <c r="B85" s="39" t="s">
        <v>648</v>
      </c>
      <c r="C85" s="39" t="s">
        <v>656</v>
      </c>
      <c r="D85" s="39">
        <v>2</v>
      </c>
      <c r="E85" s="39"/>
      <c r="F85" s="31" t="s">
        <v>45</v>
      </c>
      <c r="G85" s="39" t="s">
        <v>665</v>
      </c>
      <c r="H85" s="31" t="s">
        <v>660</v>
      </c>
      <c r="I85" s="30">
        <v>3206351.21</v>
      </c>
      <c r="J85" s="39"/>
      <c r="K85" s="39" t="s">
        <v>93</v>
      </c>
      <c r="L85" s="41"/>
      <c r="M85" s="41"/>
      <c r="N85" s="34" t="s">
        <v>41</v>
      </c>
      <c r="O85" s="34"/>
      <c r="P85" s="31" t="str">
        <f t="shared" si="5"/>
        <v>93.10.08.243.3023.6221</v>
      </c>
      <c r="Q85" s="31" t="str">
        <f t="shared" si="6"/>
        <v>00.1.500.9001.0</v>
      </c>
      <c r="R85" s="31" t="str">
        <f t="shared" si="4"/>
        <v>93.10</v>
      </c>
      <c r="S85" s="31" t="s">
        <v>666</v>
      </c>
      <c r="T85" s="31">
        <v>6221</v>
      </c>
      <c r="U85" s="63" t="s">
        <v>667</v>
      </c>
    </row>
    <row r="86" spans="1:21" ht="232.5" hidden="1">
      <c r="A86" s="42" t="s">
        <v>668</v>
      </c>
      <c r="B86" s="39"/>
      <c r="C86" s="39" t="s">
        <v>656</v>
      </c>
      <c r="D86" s="39">
        <v>2</v>
      </c>
      <c r="E86" s="39"/>
      <c r="F86" s="39" t="s">
        <v>50</v>
      </c>
      <c r="G86" s="39" t="s">
        <v>665</v>
      </c>
      <c r="H86" s="31" t="s">
        <v>660</v>
      </c>
      <c r="I86" s="30">
        <v>5758345.0300000003</v>
      </c>
      <c r="J86" s="39"/>
      <c r="K86" s="39" t="s">
        <v>93</v>
      </c>
      <c r="L86" s="41"/>
      <c r="M86" s="41"/>
      <c r="N86" s="34" t="s">
        <v>41</v>
      </c>
      <c r="O86" s="34"/>
      <c r="P86" s="31" t="str">
        <f t="shared" si="5"/>
        <v>93.10.08.243.3023.6221</v>
      </c>
      <c r="Q86" s="31" t="str">
        <f t="shared" si="6"/>
        <v>00.1.500.9001.0</v>
      </c>
      <c r="R86" s="31" t="str">
        <f t="shared" si="4"/>
        <v>93.10</v>
      </c>
      <c r="S86" s="31" t="s">
        <v>666</v>
      </c>
      <c r="T86" s="31">
        <v>6221</v>
      </c>
      <c r="U86" s="63" t="s">
        <v>667</v>
      </c>
    </row>
    <row r="87" spans="1:21" ht="182.25" hidden="1">
      <c r="A87" s="42" t="s">
        <v>669</v>
      </c>
      <c r="B87" s="39" t="s">
        <v>648</v>
      </c>
      <c r="C87" s="39" t="s">
        <v>656</v>
      </c>
      <c r="D87" s="39">
        <v>2</v>
      </c>
      <c r="E87" s="39"/>
      <c r="F87" s="31" t="s">
        <v>45</v>
      </c>
      <c r="G87" s="39" t="s">
        <v>670</v>
      </c>
      <c r="H87" s="31" t="s">
        <v>660</v>
      </c>
      <c r="I87" s="30">
        <v>6238207.1200000001</v>
      </c>
      <c r="J87" s="39"/>
      <c r="K87" s="39" t="s">
        <v>93</v>
      </c>
      <c r="L87" s="41"/>
      <c r="M87" s="41"/>
      <c r="N87" s="34" t="s">
        <v>41</v>
      </c>
      <c r="O87" s="34"/>
      <c r="P87" s="31" t="str">
        <f t="shared" si="5"/>
        <v>93.10.08.243.3023.6221</v>
      </c>
      <c r="Q87" s="31" t="str">
        <f t="shared" si="6"/>
        <v>00.1.500.9001.0</v>
      </c>
      <c r="R87" s="31" t="str">
        <f t="shared" si="4"/>
        <v>93.10</v>
      </c>
      <c r="S87" s="31" t="s">
        <v>666</v>
      </c>
      <c r="T87" s="31">
        <v>6221</v>
      </c>
      <c r="U87" s="63" t="s">
        <v>667</v>
      </c>
    </row>
    <row r="88" spans="1:21" ht="117" hidden="1">
      <c r="A88" s="42" t="s">
        <v>671</v>
      </c>
      <c r="B88" s="39"/>
      <c r="C88" s="39" t="s">
        <v>603</v>
      </c>
      <c r="D88" s="39">
        <v>2</v>
      </c>
      <c r="E88" s="39"/>
      <c r="F88" s="31" t="s">
        <v>45</v>
      </c>
      <c r="G88" s="39" t="s">
        <v>672</v>
      </c>
      <c r="H88" s="31" t="s">
        <v>660</v>
      </c>
      <c r="I88" s="30">
        <v>1430010.27</v>
      </c>
      <c r="J88" s="39"/>
      <c r="K88" s="39" t="s">
        <v>93</v>
      </c>
      <c r="L88" s="41"/>
      <c r="M88" s="41"/>
      <c r="N88" s="34" t="s">
        <v>41</v>
      </c>
      <c r="O88" s="34"/>
      <c r="P88" s="31" t="str">
        <f t="shared" si="5"/>
        <v>93.10.08.243.3023.6221</v>
      </c>
      <c r="Q88" s="31" t="str">
        <f t="shared" si="6"/>
        <v>00.1.500.9001.0</v>
      </c>
      <c r="R88" s="31" t="str">
        <f t="shared" si="4"/>
        <v>93.10</v>
      </c>
      <c r="S88" s="31" t="s">
        <v>666</v>
      </c>
      <c r="T88" s="31">
        <v>6221</v>
      </c>
      <c r="U88" s="63" t="s">
        <v>667</v>
      </c>
    </row>
    <row r="89" spans="1:21" ht="117" hidden="1">
      <c r="A89" s="42" t="s">
        <v>673</v>
      </c>
      <c r="B89" s="39"/>
      <c r="C89" s="39" t="s">
        <v>603</v>
      </c>
      <c r="D89" s="39">
        <v>2</v>
      </c>
      <c r="E89" s="39"/>
      <c r="F89" s="39" t="s">
        <v>50</v>
      </c>
      <c r="G89" s="39" t="s">
        <v>672</v>
      </c>
      <c r="H89" s="31" t="s">
        <v>660</v>
      </c>
      <c r="I89" s="30">
        <v>2568181.7000000002</v>
      </c>
      <c r="J89" s="39"/>
      <c r="K89" s="39" t="s">
        <v>93</v>
      </c>
      <c r="L89" s="41"/>
      <c r="M89" s="41"/>
      <c r="N89" s="34" t="s">
        <v>41</v>
      </c>
      <c r="O89" s="34"/>
      <c r="P89" s="31" t="str">
        <f t="shared" si="5"/>
        <v>93.10.08.243.3023.6221</v>
      </c>
      <c r="Q89" s="31" t="str">
        <f t="shared" si="6"/>
        <v>00.1.500.9001.0</v>
      </c>
      <c r="R89" s="31" t="str">
        <f t="shared" si="4"/>
        <v>93.10</v>
      </c>
      <c r="S89" s="31" t="s">
        <v>666</v>
      </c>
      <c r="T89" s="31">
        <v>6221</v>
      </c>
      <c r="U89" s="63" t="s">
        <v>667</v>
      </c>
    </row>
    <row r="90" spans="1:21" ht="182.25" hidden="1">
      <c r="A90" s="42" t="s">
        <v>674</v>
      </c>
      <c r="B90" s="39" t="s">
        <v>648</v>
      </c>
      <c r="C90" s="39" t="s">
        <v>603</v>
      </c>
      <c r="D90" s="39">
        <v>2</v>
      </c>
      <c r="E90" s="39"/>
      <c r="F90" s="31" t="s">
        <v>45</v>
      </c>
      <c r="G90" s="39" t="s">
        <v>675</v>
      </c>
      <c r="H90" s="31" t="s">
        <v>660</v>
      </c>
      <c r="I90" s="30">
        <v>2782196.85</v>
      </c>
      <c r="J90" s="39"/>
      <c r="K90" s="39" t="s">
        <v>93</v>
      </c>
      <c r="L90" s="41"/>
      <c r="M90" s="41"/>
      <c r="N90" s="34" t="s">
        <v>41</v>
      </c>
      <c r="O90" s="34"/>
      <c r="P90" s="31" t="str">
        <f t="shared" si="5"/>
        <v>93.10.08.243.3023.6221</v>
      </c>
      <c r="Q90" s="31" t="str">
        <f t="shared" si="6"/>
        <v>00.1.500.9001.0</v>
      </c>
      <c r="R90" s="31" t="str">
        <f t="shared" si="4"/>
        <v>93.10</v>
      </c>
      <c r="S90" s="31" t="s">
        <v>666</v>
      </c>
      <c r="T90" s="31">
        <v>6221</v>
      </c>
      <c r="U90" s="63" t="s">
        <v>667</v>
      </c>
    </row>
    <row r="91" spans="1:21" ht="199.5" hidden="1">
      <c r="A91" s="42" t="s">
        <v>676</v>
      </c>
      <c r="B91" s="39"/>
      <c r="C91" s="39" t="s">
        <v>656</v>
      </c>
      <c r="D91" s="39">
        <v>1</v>
      </c>
      <c r="E91" s="39"/>
      <c r="F91" s="31" t="s">
        <v>45</v>
      </c>
      <c r="G91" s="39" t="s">
        <v>677</v>
      </c>
      <c r="H91" s="31" t="s">
        <v>660</v>
      </c>
      <c r="I91" s="30">
        <v>336193.04</v>
      </c>
      <c r="J91" s="39"/>
      <c r="K91" s="39" t="s">
        <v>93</v>
      </c>
      <c r="L91" s="41"/>
      <c r="M91" s="41"/>
      <c r="N91" s="34" t="s">
        <v>46</v>
      </c>
      <c r="O91" s="34"/>
      <c r="P91" s="31" t="str">
        <f t="shared" si="5"/>
        <v>93.10.08.243.3023.6221</v>
      </c>
      <c r="Q91" s="31" t="str">
        <f t="shared" si="6"/>
        <v>00.1.500.9001.0</v>
      </c>
      <c r="R91" s="31" t="str">
        <f t="shared" si="4"/>
        <v>93.10</v>
      </c>
      <c r="S91" s="31" t="s">
        <v>666</v>
      </c>
      <c r="T91" s="31">
        <v>6221</v>
      </c>
      <c r="U91" s="63" t="s">
        <v>667</v>
      </c>
    </row>
    <row r="92" spans="1:21" ht="199.5" hidden="1">
      <c r="A92" s="42" t="s">
        <v>678</v>
      </c>
      <c r="B92" s="39"/>
      <c r="C92" s="39" t="s">
        <v>656</v>
      </c>
      <c r="D92" s="39">
        <v>1</v>
      </c>
      <c r="E92" s="39"/>
      <c r="F92" s="39" t="s">
        <v>50</v>
      </c>
      <c r="G92" s="39" t="s">
        <v>677</v>
      </c>
      <c r="H92" s="31" t="s">
        <v>660</v>
      </c>
      <c r="I92" s="30">
        <v>603775.26</v>
      </c>
      <c r="J92" s="39"/>
      <c r="K92" s="39" t="s">
        <v>93</v>
      </c>
      <c r="L92" s="41"/>
      <c r="M92" s="41"/>
      <c r="N92" s="34" t="s">
        <v>46</v>
      </c>
      <c r="O92" s="34"/>
      <c r="P92" s="31" t="str">
        <f t="shared" si="5"/>
        <v>93.10.08.243.3023.6221</v>
      </c>
      <c r="Q92" s="31" t="str">
        <f t="shared" si="6"/>
        <v>00.1.500.9001.0</v>
      </c>
      <c r="R92" s="31" t="str">
        <f t="shared" si="4"/>
        <v>93.10</v>
      </c>
      <c r="S92" s="31" t="s">
        <v>666</v>
      </c>
      <c r="T92" s="31">
        <v>6221</v>
      </c>
      <c r="U92" s="63" t="s">
        <v>667</v>
      </c>
    </row>
    <row r="93" spans="1:21" ht="249" hidden="1">
      <c r="A93" s="42" t="s">
        <v>679</v>
      </c>
      <c r="B93" s="39" t="s">
        <v>648</v>
      </c>
      <c r="C93" s="39" t="s">
        <v>656</v>
      </c>
      <c r="D93" s="39">
        <v>2</v>
      </c>
      <c r="E93" s="39"/>
      <c r="F93" s="31" t="s">
        <v>45</v>
      </c>
      <c r="G93" s="39" t="s">
        <v>680</v>
      </c>
      <c r="H93" s="31" t="s">
        <v>660</v>
      </c>
      <c r="I93" s="30">
        <v>1308179.73</v>
      </c>
      <c r="J93" s="39"/>
      <c r="K93" s="39" t="s">
        <v>93</v>
      </c>
      <c r="L93" s="41"/>
      <c r="M93" s="41"/>
      <c r="N93" s="34" t="s">
        <v>46</v>
      </c>
      <c r="O93" s="34"/>
      <c r="P93" s="31" t="str">
        <f t="shared" si="5"/>
        <v>93.10.08.243.3023.6221</v>
      </c>
      <c r="Q93" s="31" t="str">
        <f t="shared" si="6"/>
        <v>00.1.500.9001.0</v>
      </c>
      <c r="R93" s="31" t="str">
        <f t="shared" si="4"/>
        <v>93.10</v>
      </c>
      <c r="S93" s="31" t="s">
        <v>666</v>
      </c>
      <c r="T93" s="31">
        <v>6221</v>
      </c>
      <c r="U93" s="63" t="s">
        <v>667</v>
      </c>
    </row>
    <row r="94" spans="1:21" ht="216" hidden="1">
      <c r="A94" s="42" t="s">
        <v>681</v>
      </c>
      <c r="B94" s="39"/>
      <c r="C94" s="39" t="s">
        <v>603</v>
      </c>
      <c r="D94" s="39">
        <v>2</v>
      </c>
      <c r="E94" s="39"/>
      <c r="F94" s="31" t="s">
        <v>45</v>
      </c>
      <c r="G94" s="39" t="s">
        <v>682</v>
      </c>
      <c r="H94" s="31" t="s">
        <v>660</v>
      </c>
      <c r="I94" s="30">
        <v>1682090.87</v>
      </c>
      <c r="J94" s="39"/>
      <c r="K94" s="39" t="s">
        <v>93</v>
      </c>
      <c r="L94" s="41"/>
      <c r="M94" s="41"/>
      <c r="N94" s="34" t="s">
        <v>41</v>
      </c>
      <c r="O94" s="34"/>
      <c r="P94" s="31" t="str">
        <f t="shared" si="5"/>
        <v>93.10.08.243.3023.6221</v>
      </c>
      <c r="Q94" s="31" t="str">
        <f t="shared" si="6"/>
        <v>00.1.500.9001.0</v>
      </c>
      <c r="R94" s="31" t="str">
        <f t="shared" si="4"/>
        <v>93.10</v>
      </c>
      <c r="S94" s="31" t="s">
        <v>666</v>
      </c>
      <c r="T94" s="31">
        <v>6221</v>
      </c>
      <c r="U94" s="63" t="s">
        <v>667</v>
      </c>
    </row>
    <row r="95" spans="1:21" ht="216" hidden="1">
      <c r="A95" s="42" t="s">
        <v>683</v>
      </c>
      <c r="B95" s="39"/>
      <c r="C95" s="39" t="s">
        <v>603</v>
      </c>
      <c r="D95" s="39">
        <v>2</v>
      </c>
      <c r="E95" s="39"/>
      <c r="F95" s="39" t="s">
        <v>50</v>
      </c>
      <c r="G95" s="39" t="s">
        <v>682</v>
      </c>
      <c r="H95" s="31" t="s">
        <v>660</v>
      </c>
      <c r="I95" s="30">
        <v>3020897.88</v>
      </c>
      <c r="J95" s="39"/>
      <c r="K95" s="39" t="s">
        <v>93</v>
      </c>
      <c r="L95" s="41"/>
      <c r="M95" s="41"/>
      <c r="N95" s="34" t="s">
        <v>41</v>
      </c>
      <c r="O95" s="34"/>
      <c r="P95" s="31" t="str">
        <f t="shared" si="5"/>
        <v>93.10.08.243.3023.6221</v>
      </c>
      <c r="Q95" s="31" t="str">
        <f t="shared" si="6"/>
        <v>00.1.500.9001.0</v>
      </c>
      <c r="R95" s="31" t="str">
        <f t="shared" si="4"/>
        <v>93.10</v>
      </c>
      <c r="S95" s="31" t="s">
        <v>666</v>
      </c>
      <c r="T95" s="31">
        <v>6221</v>
      </c>
      <c r="U95" s="63" t="s">
        <v>667</v>
      </c>
    </row>
    <row r="96" spans="1:21" ht="166.5" hidden="1">
      <c r="A96" s="42" t="s">
        <v>684</v>
      </c>
      <c r="B96" s="39"/>
      <c r="C96" s="39" t="s">
        <v>603</v>
      </c>
      <c r="D96" s="39">
        <v>2</v>
      </c>
      <c r="E96" s="39"/>
      <c r="F96" s="31" t="s">
        <v>45</v>
      </c>
      <c r="G96" s="39" t="s">
        <v>685</v>
      </c>
      <c r="H96" s="31" t="s">
        <v>660</v>
      </c>
      <c r="I96" s="30">
        <v>3272639.37</v>
      </c>
      <c r="J96" s="39"/>
      <c r="K96" s="39" t="s">
        <v>93</v>
      </c>
      <c r="L96" s="41"/>
      <c r="M96" s="41"/>
      <c r="N96" s="34" t="s">
        <v>41</v>
      </c>
      <c r="O96" s="34"/>
      <c r="P96" s="31" t="str">
        <f t="shared" si="5"/>
        <v>93.10.08.243.3023.6221</v>
      </c>
      <c r="Q96" s="31" t="str">
        <f t="shared" si="6"/>
        <v>00.1.500.9001.0</v>
      </c>
      <c r="R96" s="31" t="str">
        <f t="shared" si="4"/>
        <v>93.10</v>
      </c>
      <c r="S96" s="31" t="s">
        <v>666</v>
      </c>
      <c r="T96" s="31">
        <v>6221</v>
      </c>
      <c r="U96" s="63" t="s">
        <v>667</v>
      </c>
    </row>
    <row r="97" spans="1:21" ht="216" hidden="1">
      <c r="A97" s="42" t="s">
        <v>686</v>
      </c>
      <c r="B97" s="39"/>
      <c r="C97" s="39" t="s">
        <v>603</v>
      </c>
      <c r="D97" s="39">
        <v>3</v>
      </c>
      <c r="E97" s="39"/>
      <c r="F97" s="31" t="s">
        <v>45</v>
      </c>
      <c r="G97" s="39" t="s">
        <v>687</v>
      </c>
      <c r="H97" s="31" t="s">
        <v>660</v>
      </c>
      <c r="I97" s="30">
        <v>2745890.03</v>
      </c>
      <c r="J97" s="39"/>
      <c r="K97" s="39" t="s">
        <v>93</v>
      </c>
      <c r="L97" s="41"/>
      <c r="M97" s="41"/>
      <c r="N97" s="34" t="s">
        <v>41</v>
      </c>
      <c r="O97" s="34"/>
      <c r="P97" s="31" t="str">
        <f t="shared" si="5"/>
        <v>93.10.08.243.3023.6221</v>
      </c>
      <c r="Q97" s="31" t="str">
        <f t="shared" si="6"/>
        <v>00.1.500.9001.0</v>
      </c>
      <c r="R97" s="31" t="str">
        <f t="shared" si="4"/>
        <v>93.10</v>
      </c>
      <c r="S97" s="31" t="s">
        <v>666</v>
      </c>
      <c r="T97" s="31">
        <v>6221</v>
      </c>
      <c r="U97" s="63" t="s">
        <v>667</v>
      </c>
    </row>
    <row r="98" spans="1:21" ht="216" hidden="1">
      <c r="A98" s="42" t="s">
        <v>688</v>
      </c>
      <c r="B98" s="39"/>
      <c r="C98" s="39" t="s">
        <v>603</v>
      </c>
      <c r="D98" s="39">
        <v>3</v>
      </c>
      <c r="E98" s="39"/>
      <c r="F98" s="39" t="s">
        <v>50</v>
      </c>
      <c r="G98" s="39" t="s">
        <v>687</v>
      </c>
      <c r="H98" s="31" t="s">
        <v>660</v>
      </c>
      <c r="I98" s="30">
        <v>4931394.34</v>
      </c>
      <c r="J98" s="39"/>
      <c r="K98" s="39" t="s">
        <v>93</v>
      </c>
      <c r="L98" s="41"/>
      <c r="M98" s="41"/>
      <c r="N98" s="34"/>
      <c r="O98" s="34"/>
      <c r="P98" s="31" t="str">
        <f t="shared" si="5"/>
        <v>93.10.08.243.3023.6221</v>
      </c>
      <c r="Q98" s="31" t="str">
        <f t="shared" si="6"/>
        <v>00.1.500.9001.0</v>
      </c>
      <c r="R98" s="31" t="str">
        <f t="shared" si="4"/>
        <v>93.10</v>
      </c>
      <c r="S98" s="31" t="s">
        <v>666</v>
      </c>
      <c r="T98" s="31">
        <v>6221</v>
      </c>
      <c r="U98" s="63" t="s">
        <v>667</v>
      </c>
    </row>
    <row r="99" spans="1:21" ht="216" hidden="1">
      <c r="A99" s="42" t="s">
        <v>689</v>
      </c>
      <c r="B99" s="39"/>
      <c r="C99" s="39" t="s">
        <v>603</v>
      </c>
      <c r="D99" s="39">
        <v>5</v>
      </c>
      <c r="E99" s="39"/>
      <c r="F99" s="31" t="s">
        <v>45</v>
      </c>
      <c r="G99" s="39" t="s">
        <v>687</v>
      </c>
      <c r="H99" s="31" t="s">
        <v>660</v>
      </c>
      <c r="I99" s="30">
        <v>8903906.4399999995</v>
      </c>
      <c r="J99" s="39"/>
      <c r="K99" s="39" t="s">
        <v>93</v>
      </c>
      <c r="L99" s="41"/>
      <c r="M99" s="41"/>
      <c r="N99" s="34" t="s">
        <v>41</v>
      </c>
      <c r="O99" s="34"/>
      <c r="P99" s="31" t="str">
        <f t="shared" si="5"/>
        <v>93.10.08.243.3023.6221</v>
      </c>
      <c r="Q99" s="31" t="str">
        <f t="shared" si="6"/>
        <v>00.1.500.9001.0</v>
      </c>
      <c r="R99" s="31" t="str">
        <f t="shared" si="4"/>
        <v>93.10</v>
      </c>
      <c r="S99" s="31" t="s">
        <v>666</v>
      </c>
      <c r="T99" s="31">
        <v>6221</v>
      </c>
      <c r="U99" s="63" t="s">
        <v>667</v>
      </c>
    </row>
    <row r="100" spans="1:21" ht="315.75" hidden="1">
      <c r="A100" s="42" t="s">
        <v>690</v>
      </c>
      <c r="B100" s="39"/>
      <c r="C100" s="39" t="s">
        <v>603</v>
      </c>
      <c r="D100" s="39">
        <v>1</v>
      </c>
      <c r="E100" s="39"/>
      <c r="F100" s="31" t="s">
        <v>45</v>
      </c>
      <c r="G100" s="39" t="s">
        <v>691</v>
      </c>
      <c r="H100" s="31" t="s">
        <v>660</v>
      </c>
      <c r="I100" s="30">
        <v>627546.16</v>
      </c>
      <c r="J100" s="39"/>
      <c r="K100" s="39" t="s">
        <v>93</v>
      </c>
      <c r="L100" s="41" t="s">
        <v>544</v>
      </c>
      <c r="M100" s="41"/>
      <c r="N100" s="34" t="s">
        <v>46</v>
      </c>
      <c r="O100" s="34"/>
      <c r="P100" s="31" t="str">
        <f t="shared" si="5"/>
        <v>93.10.08.243.3023.6221</v>
      </c>
      <c r="Q100" s="31" t="str">
        <f t="shared" si="6"/>
        <v>00.1.500.9001.0</v>
      </c>
      <c r="R100" s="31" t="str">
        <f t="shared" si="4"/>
        <v>93.10</v>
      </c>
      <c r="S100" s="31" t="s">
        <v>666</v>
      </c>
      <c r="T100" s="31">
        <v>6221</v>
      </c>
      <c r="U100" s="63" t="s">
        <v>667</v>
      </c>
    </row>
    <row r="101" spans="1:21" ht="315.75" hidden="1">
      <c r="A101" s="42" t="s">
        <v>692</v>
      </c>
      <c r="B101" s="39"/>
      <c r="C101" s="39" t="s">
        <v>603</v>
      </c>
      <c r="D101" s="39">
        <v>1</v>
      </c>
      <c r="E101" s="39"/>
      <c r="F101" s="39" t="s">
        <v>50</v>
      </c>
      <c r="G101" s="39" t="s">
        <v>691</v>
      </c>
      <c r="H101" s="31" t="s">
        <v>660</v>
      </c>
      <c r="I101" s="30">
        <v>1127021.68</v>
      </c>
      <c r="J101" s="39"/>
      <c r="K101" s="39" t="s">
        <v>93</v>
      </c>
      <c r="L101" s="41" t="s">
        <v>544</v>
      </c>
      <c r="M101" s="41"/>
      <c r="N101" s="34"/>
      <c r="O101" s="34"/>
      <c r="P101" s="31" t="str">
        <f t="shared" si="5"/>
        <v>93.10.08.243.3023.6221</v>
      </c>
      <c r="Q101" s="31" t="str">
        <f t="shared" si="6"/>
        <v>00.1.500.9001.0</v>
      </c>
      <c r="R101" s="31" t="str">
        <f t="shared" si="4"/>
        <v>93.10</v>
      </c>
      <c r="S101" s="31" t="s">
        <v>666</v>
      </c>
      <c r="T101" s="31">
        <v>6221</v>
      </c>
      <c r="U101" s="63" t="s">
        <v>667</v>
      </c>
    </row>
    <row r="102" spans="1:21" ht="315.75" hidden="1">
      <c r="A102" s="42" t="s">
        <v>693</v>
      </c>
      <c r="B102" s="39" t="s">
        <v>648</v>
      </c>
      <c r="C102" s="39" t="s">
        <v>603</v>
      </c>
      <c r="D102" s="39">
        <v>2</v>
      </c>
      <c r="E102" s="39"/>
      <c r="F102" s="31" t="s">
        <v>45</v>
      </c>
      <c r="G102" s="39" t="s">
        <v>691</v>
      </c>
      <c r="H102" s="31" t="s">
        <v>660</v>
      </c>
      <c r="I102" s="30">
        <v>2441880.2999999998</v>
      </c>
      <c r="J102" s="39"/>
      <c r="K102" s="39" t="s">
        <v>93</v>
      </c>
      <c r="L102" s="41" t="s">
        <v>544</v>
      </c>
      <c r="M102" s="41"/>
      <c r="N102" s="34" t="s">
        <v>46</v>
      </c>
      <c r="O102" s="34"/>
      <c r="P102" s="31" t="str">
        <f t="shared" si="5"/>
        <v>93.10.08.243.3023.6221</v>
      </c>
      <c r="Q102" s="31" t="str">
        <f t="shared" si="6"/>
        <v>00.1.500.9001.0</v>
      </c>
      <c r="R102" s="31" t="str">
        <f t="shared" si="4"/>
        <v>93.10</v>
      </c>
      <c r="S102" s="31" t="s">
        <v>666</v>
      </c>
      <c r="T102" s="31">
        <v>6221</v>
      </c>
      <c r="U102" s="63" t="s">
        <v>667</v>
      </c>
    </row>
    <row r="103" spans="1:21" ht="133.5" hidden="1">
      <c r="A103" s="42" t="s">
        <v>694</v>
      </c>
      <c r="B103" s="39" t="s">
        <v>42</v>
      </c>
      <c r="C103" s="39" t="s">
        <v>603</v>
      </c>
      <c r="D103" s="39">
        <v>20</v>
      </c>
      <c r="E103" s="39"/>
      <c r="F103" s="39" t="s">
        <v>60</v>
      </c>
      <c r="G103" s="39" t="s">
        <v>695</v>
      </c>
      <c r="H103" s="31" t="s">
        <v>660</v>
      </c>
      <c r="I103" s="30">
        <v>340000</v>
      </c>
      <c r="J103" s="39" t="s">
        <v>517</v>
      </c>
      <c r="K103" s="39" t="s">
        <v>93</v>
      </c>
      <c r="L103" s="41"/>
      <c r="M103" s="41"/>
      <c r="N103" s="34" t="s">
        <v>41</v>
      </c>
      <c r="O103" s="34"/>
      <c r="P103" s="31" t="str">
        <f t="shared" si="5"/>
        <v>93.10.08.244.3023.4399</v>
      </c>
      <c r="Q103" s="31" t="str">
        <f t="shared" si="6"/>
        <v>00.1.500.9001.0</v>
      </c>
      <c r="R103" s="31" t="str">
        <f t="shared" si="4"/>
        <v>93.10</v>
      </c>
      <c r="S103" s="31" t="s">
        <v>404</v>
      </c>
      <c r="T103" s="31">
        <v>4399</v>
      </c>
      <c r="U103" s="63" t="s">
        <v>405</v>
      </c>
    </row>
    <row r="104" spans="1:21" ht="50.25" hidden="1">
      <c r="A104" s="42" t="s">
        <v>696</v>
      </c>
      <c r="B104" s="39" t="s">
        <v>42</v>
      </c>
      <c r="C104" s="39" t="s">
        <v>603</v>
      </c>
      <c r="D104" s="39">
        <v>2</v>
      </c>
      <c r="E104" s="39"/>
      <c r="F104" s="39" t="s">
        <v>66</v>
      </c>
      <c r="G104" s="39" t="s">
        <v>697</v>
      </c>
      <c r="H104" s="31" t="s">
        <v>660</v>
      </c>
      <c r="I104" s="30">
        <v>33000</v>
      </c>
      <c r="J104" s="39" t="s">
        <v>517</v>
      </c>
      <c r="K104" s="39" t="s">
        <v>93</v>
      </c>
      <c r="L104" s="41"/>
      <c r="M104" s="41"/>
      <c r="N104" s="34" t="s">
        <v>46</v>
      </c>
      <c r="O104" s="34"/>
      <c r="P104" s="31" t="str">
        <f t="shared" si="5"/>
        <v>93.10.08.128.3023.6212</v>
      </c>
      <c r="Q104" s="31" t="str">
        <f t="shared" si="6"/>
        <v>00.1.500.9001.0</v>
      </c>
      <c r="R104" s="31" t="str">
        <f t="shared" si="4"/>
        <v>93.10</v>
      </c>
      <c r="S104" s="31" t="s">
        <v>394</v>
      </c>
      <c r="T104" s="31">
        <v>6212</v>
      </c>
      <c r="U104" s="62" t="s">
        <v>395</v>
      </c>
    </row>
    <row r="105" spans="1:21" ht="50.25" hidden="1">
      <c r="A105" s="42" t="s">
        <v>698</v>
      </c>
      <c r="B105" s="39" t="s">
        <v>42</v>
      </c>
      <c r="C105" s="39" t="s">
        <v>603</v>
      </c>
      <c r="D105" s="39">
        <v>2</v>
      </c>
      <c r="E105" s="39"/>
      <c r="F105" s="39" t="s">
        <v>66</v>
      </c>
      <c r="G105" s="39" t="s">
        <v>697</v>
      </c>
      <c r="H105" s="31" t="s">
        <v>660</v>
      </c>
      <c r="I105" s="30">
        <v>33000</v>
      </c>
      <c r="J105" s="39" t="s">
        <v>517</v>
      </c>
      <c r="K105" s="39" t="s">
        <v>93</v>
      </c>
      <c r="L105" s="41"/>
      <c r="M105" s="41"/>
      <c r="N105" s="34" t="s">
        <v>46</v>
      </c>
      <c r="O105" s="34"/>
      <c r="P105" s="31" t="str">
        <f t="shared" si="5"/>
        <v>93.10.08.128.3023.6212</v>
      </c>
      <c r="Q105" s="31" t="str">
        <f t="shared" si="6"/>
        <v>00.1.500.9001.0</v>
      </c>
      <c r="R105" s="31" t="str">
        <f t="shared" si="4"/>
        <v>93.10</v>
      </c>
      <c r="S105" s="31" t="s">
        <v>394</v>
      </c>
      <c r="T105" s="31">
        <v>6212</v>
      </c>
      <c r="U105" s="62" t="s">
        <v>395</v>
      </c>
    </row>
    <row r="106" spans="1:21" ht="50.25" hidden="1">
      <c r="A106" s="42" t="s">
        <v>699</v>
      </c>
      <c r="B106" s="39" t="s">
        <v>42</v>
      </c>
      <c r="C106" s="39" t="s">
        <v>603</v>
      </c>
      <c r="D106" s="39">
        <v>2</v>
      </c>
      <c r="E106" s="39"/>
      <c r="F106" s="39" t="s">
        <v>66</v>
      </c>
      <c r="G106" s="39" t="s">
        <v>697</v>
      </c>
      <c r="H106" s="31" t="s">
        <v>660</v>
      </c>
      <c r="I106" s="30">
        <v>33000</v>
      </c>
      <c r="J106" s="39" t="s">
        <v>517</v>
      </c>
      <c r="K106" s="39" t="s">
        <v>93</v>
      </c>
      <c r="L106" s="41"/>
      <c r="M106" s="41"/>
      <c r="N106" s="34" t="s">
        <v>46</v>
      </c>
      <c r="O106" s="34"/>
      <c r="P106" s="31" t="str">
        <f t="shared" si="5"/>
        <v>93.10.08.128.3023.6212</v>
      </c>
      <c r="Q106" s="31" t="str">
        <f t="shared" si="6"/>
        <v>00.1.500.9001.0</v>
      </c>
      <c r="R106" s="31" t="str">
        <f t="shared" si="4"/>
        <v>93.10</v>
      </c>
      <c r="S106" s="31" t="s">
        <v>394</v>
      </c>
      <c r="T106" s="31">
        <v>6212</v>
      </c>
      <c r="U106" s="62" t="s">
        <v>395</v>
      </c>
    </row>
    <row r="107" spans="1:21" ht="50.25" hidden="1">
      <c r="A107" s="42" t="s">
        <v>700</v>
      </c>
      <c r="B107" s="39" t="s">
        <v>42</v>
      </c>
      <c r="C107" s="39" t="s">
        <v>603</v>
      </c>
      <c r="D107" s="39">
        <v>2</v>
      </c>
      <c r="E107" s="39"/>
      <c r="F107" s="39" t="s">
        <v>66</v>
      </c>
      <c r="G107" s="39" t="s">
        <v>697</v>
      </c>
      <c r="H107" s="31" t="s">
        <v>660</v>
      </c>
      <c r="I107" s="30">
        <v>18000</v>
      </c>
      <c r="J107" s="39" t="s">
        <v>517</v>
      </c>
      <c r="K107" s="39" t="s">
        <v>93</v>
      </c>
      <c r="L107" s="41"/>
      <c r="M107" s="41"/>
      <c r="N107" s="34" t="s">
        <v>46</v>
      </c>
      <c r="O107" s="34"/>
      <c r="P107" s="31" t="str">
        <f t="shared" si="5"/>
        <v>93.10.08.128.3023.6212</v>
      </c>
      <c r="Q107" s="31" t="str">
        <f t="shared" si="6"/>
        <v>00.1.500.9001.0</v>
      </c>
      <c r="R107" s="31" t="str">
        <f t="shared" si="4"/>
        <v>93.10</v>
      </c>
      <c r="S107" s="31" t="s">
        <v>394</v>
      </c>
      <c r="T107" s="31">
        <v>6212</v>
      </c>
      <c r="U107" s="62" t="s">
        <v>395</v>
      </c>
    </row>
    <row r="108" spans="1:21" ht="50.25" hidden="1">
      <c r="A108" s="42" t="s">
        <v>701</v>
      </c>
      <c r="B108" s="39" t="s">
        <v>42</v>
      </c>
      <c r="C108" s="39" t="s">
        <v>603</v>
      </c>
      <c r="D108" s="39">
        <v>2</v>
      </c>
      <c r="E108" s="39"/>
      <c r="F108" s="39" t="s">
        <v>66</v>
      </c>
      <c r="G108" s="39" t="s">
        <v>697</v>
      </c>
      <c r="H108" s="31" t="s">
        <v>660</v>
      </c>
      <c r="I108" s="30">
        <v>18000</v>
      </c>
      <c r="J108" s="39" t="s">
        <v>517</v>
      </c>
      <c r="K108" s="39" t="s">
        <v>93</v>
      </c>
      <c r="L108" s="41"/>
      <c r="M108" s="41"/>
      <c r="N108" s="34" t="s">
        <v>46</v>
      </c>
      <c r="O108" s="34"/>
      <c r="P108" s="31" t="str">
        <f t="shared" si="5"/>
        <v>93.10.08.128.3023.6212</v>
      </c>
      <c r="Q108" s="31" t="str">
        <f t="shared" si="6"/>
        <v>00.1.500.9001.0</v>
      </c>
      <c r="R108" s="31" t="str">
        <f t="shared" si="4"/>
        <v>93.10</v>
      </c>
      <c r="S108" s="31" t="s">
        <v>394</v>
      </c>
      <c r="T108" s="31">
        <v>6212</v>
      </c>
      <c r="U108" s="62" t="s">
        <v>395</v>
      </c>
    </row>
    <row r="109" spans="1:21" ht="50.25" hidden="1">
      <c r="A109" s="42" t="s">
        <v>702</v>
      </c>
      <c r="B109" s="39" t="s">
        <v>42</v>
      </c>
      <c r="C109" s="39" t="s">
        <v>603</v>
      </c>
      <c r="D109" s="39">
        <v>2</v>
      </c>
      <c r="E109" s="39"/>
      <c r="F109" s="39" t="s">
        <v>66</v>
      </c>
      <c r="G109" s="39" t="s">
        <v>697</v>
      </c>
      <c r="H109" s="31" t="s">
        <v>660</v>
      </c>
      <c r="I109" s="30">
        <v>18000</v>
      </c>
      <c r="J109" s="39" t="s">
        <v>517</v>
      </c>
      <c r="K109" s="39" t="s">
        <v>93</v>
      </c>
      <c r="L109" s="41"/>
      <c r="M109" s="41"/>
      <c r="N109" s="34" t="s">
        <v>46</v>
      </c>
      <c r="O109" s="34"/>
      <c r="P109" s="31" t="str">
        <f t="shared" si="5"/>
        <v>93.10.08.128.3023.6212</v>
      </c>
      <c r="Q109" s="31" t="str">
        <f t="shared" si="6"/>
        <v>00.1.500.9001.0</v>
      </c>
      <c r="R109" s="31" t="str">
        <f t="shared" si="4"/>
        <v>93.10</v>
      </c>
      <c r="S109" s="31" t="s">
        <v>394</v>
      </c>
      <c r="T109" s="31">
        <v>6212</v>
      </c>
      <c r="U109" s="62" t="s">
        <v>395</v>
      </c>
    </row>
    <row r="110" spans="1:21" ht="66.75" hidden="1">
      <c r="A110" s="42" t="s">
        <v>703</v>
      </c>
      <c r="B110" s="39"/>
      <c r="C110" s="39" t="s">
        <v>603</v>
      </c>
      <c r="D110" s="39">
        <v>20</v>
      </c>
      <c r="E110" s="39"/>
      <c r="F110" s="39" t="s">
        <v>40</v>
      </c>
      <c r="G110" s="39" t="s">
        <v>704</v>
      </c>
      <c r="H110" s="31" t="s">
        <v>660</v>
      </c>
      <c r="I110" s="30">
        <v>60500</v>
      </c>
      <c r="J110" s="39" t="s">
        <v>517</v>
      </c>
      <c r="K110" s="39" t="s">
        <v>93</v>
      </c>
      <c r="L110" s="41"/>
      <c r="M110" s="41"/>
      <c r="N110" s="39" t="s">
        <v>41</v>
      </c>
      <c r="O110" s="34"/>
      <c r="P110" s="31" t="str">
        <f t="shared" si="5"/>
        <v>93.10.08.128.3023.6212</v>
      </c>
      <c r="Q110" s="31" t="str">
        <f t="shared" si="6"/>
        <v>00.1.500.9001.0</v>
      </c>
      <c r="R110" s="31" t="str">
        <f t="shared" si="4"/>
        <v>93.10</v>
      </c>
      <c r="S110" s="31" t="s">
        <v>394</v>
      </c>
      <c r="T110" s="31">
        <v>6212</v>
      </c>
      <c r="U110" s="62" t="s">
        <v>395</v>
      </c>
    </row>
    <row r="111" spans="1:21" ht="83.25" hidden="1">
      <c r="A111" s="42" t="s">
        <v>705</v>
      </c>
      <c r="B111" s="39"/>
      <c r="C111" s="39" t="s">
        <v>49</v>
      </c>
      <c r="D111" s="39">
        <v>1</v>
      </c>
      <c r="E111" s="39"/>
      <c r="F111" s="39" t="s">
        <v>69</v>
      </c>
      <c r="G111" s="39" t="s">
        <v>706</v>
      </c>
      <c r="H111" s="31" t="s">
        <v>660</v>
      </c>
      <c r="I111" s="30">
        <v>50000</v>
      </c>
      <c r="J111" s="39" t="s">
        <v>517</v>
      </c>
      <c r="K111" s="39" t="s">
        <v>93</v>
      </c>
      <c r="L111" s="41"/>
      <c r="M111" s="41"/>
      <c r="N111" s="39" t="s">
        <v>46</v>
      </c>
      <c r="O111" s="34"/>
      <c r="P111" s="31" t="str">
        <f t="shared" si="5"/>
        <v>93.10.08.128.3023.6212</v>
      </c>
      <c r="Q111" s="31" t="str">
        <f t="shared" si="6"/>
        <v>00.1.500.9001.0</v>
      </c>
      <c r="R111" s="31" t="str">
        <f t="shared" si="4"/>
        <v>93.10</v>
      </c>
      <c r="S111" s="31" t="s">
        <v>394</v>
      </c>
      <c r="T111" s="31">
        <v>6212</v>
      </c>
      <c r="U111" s="62" t="s">
        <v>395</v>
      </c>
    </row>
    <row r="112" spans="1:21" ht="99.75" hidden="1">
      <c r="A112" s="42" t="s">
        <v>707</v>
      </c>
      <c r="B112" s="39" t="s">
        <v>648</v>
      </c>
      <c r="C112" s="39" t="s">
        <v>603</v>
      </c>
      <c r="D112" s="39"/>
      <c r="E112" s="39"/>
      <c r="F112" s="31" t="s">
        <v>45</v>
      </c>
      <c r="G112" s="39" t="s">
        <v>708</v>
      </c>
      <c r="H112" s="31" t="s">
        <v>660</v>
      </c>
      <c r="I112" s="30">
        <v>4088688</v>
      </c>
      <c r="J112" s="39" t="s">
        <v>384</v>
      </c>
      <c r="K112" s="39" t="s">
        <v>93</v>
      </c>
      <c r="L112" s="41"/>
      <c r="M112" s="41"/>
      <c r="N112" s="39"/>
      <c r="O112" s="34"/>
      <c r="P112" s="31" t="str">
        <f t="shared" si="5"/>
        <v>93.10.08.243.3023.2059</v>
      </c>
      <c r="Q112" s="31" t="str">
        <f t="shared" si="6"/>
        <v>00.1.500.9001.0</v>
      </c>
      <c r="R112" s="31" t="str">
        <f t="shared" si="4"/>
        <v>93.10</v>
      </c>
      <c r="S112" s="31" t="s">
        <v>600</v>
      </c>
      <c r="T112" s="31">
        <v>2059</v>
      </c>
      <c r="U112" s="62" t="s">
        <v>601</v>
      </c>
    </row>
    <row r="113" spans="1:21" ht="66.75" hidden="1">
      <c r="A113" s="42" t="s">
        <v>709</v>
      </c>
      <c r="B113" s="39" t="s">
        <v>710</v>
      </c>
      <c r="C113" s="39" t="s">
        <v>603</v>
      </c>
      <c r="D113" s="39">
        <v>45</v>
      </c>
      <c r="E113" s="39"/>
      <c r="F113" s="31" t="s">
        <v>45</v>
      </c>
      <c r="G113" s="39" t="s">
        <v>711</v>
      </c>
      <c r="H113" s="31" t="s">
        <v>660</v>
      </c>
      <c r="I113" s="30">
        <v>8104800</v>
      </c>
      <c r="J113" s="39" t="s">
        <v>384</v>
      </c>
      <c r="K113" s="39" t="s">
        <v>93</v>
      </c>
      <c r="L113" s="41"/>
      <c r="M113" s="41"/>
      <c r="N113" s="39"/>
      <c r="O113" s="34"/>
      <c r="P113" s="31" t="str">
        <f t="shared" si="5"/>
        <v>93.10.08.243.3023.6221</v>
      </c>
      <c r="Q113" s="31" t="str">
        <f t="shared" si="6"/>
        <v>00.1.500.9001.0</v>
      </c>
      <c r="R113" s="31" t="str">
        <f t="shared" si="4"/>
        <v>93.10</v>
      </c>
      <c r="S113" s="31" t="s">
        <v>666</v>
      </c>
      <c r="T113" s="31">
        <v>6221</v>
      </c>
      <c r="U113" s="63" t="s">
        <v>667</v>
      </c>
    </row>
    <row r="114" spans="1:21" ht="232.5" hidden="1">
      <c r="A114" s="42" t="s">
        <v>712</v>
      </c>
      <c r="B114" s="39"/>
      <c r="C114" s="39" t="s">
        <v>656</v>
      </c>
      <c r="D114" s="39" t="s">
        <v>713</v>
      </c>
      <c r="E114" s="39" t="s">
        <v>714</v>
      </c>
      <c r="F114" s="31" t="s">
        <v>45</v>
      </c>
      <c r="G114" s="39" t="s">
        <v>715</v>
      </c>
      <c r="H114" s="31" t="s">
        <v>660</v>
      </c>
      <c r="I114" s="30">
        <v>1243397</v>
      </c>
      <c r="J114" s="39" t="s">
        <v>499</v>
      </c>
      <c r="K114" s="39" t="s">
        <v>89</v>
      </c>
      <c r="L114" s="41" t="s">
        <v>716</v>
      </c>
      <c r="M114" s="38"/>
      <c r="N114" s="34" t="s">
        <v>41</v>
      </c>
      <c r="O114" s="34"/>
      <c r="P114" s="31" t="str">
        <f t="shared" si="5"/>
        <v>93.10.08.243.3023.6221</v>
      </c>
      <c r="Q114" s="31" t="str">
        <f t="shared" si="6"/>
        <v>00.1.500.9001.0</v>
      </c>
      <c r="R114" s="31" t="str">
        <f t="shared" si="4"/>
        <v>93.10</v>
      </c>
      <c r="S114" s="31" t="s">
        <v>666</v>
      </c>
      <c r="T114" s="31">
        <v>6221</v>
      </c>
      <c r="U114" s="63" t="s">
        <v>667</v>
      </c>
    </row>
    <row r="115" spans="1:21" ht="50.25" hidden="1">
      <c r="A115" s="42" t="s">
        <v>717</v>
      </c>
      <c r="B115" s="39"/>
      <c r="C115" s="39" t="s">
        <v>656</v>
      </c>
      <c r="D115" s="39" t="s">
        <v>713</v>
      </c>
      <c r="E115" s="39"/>
      <c r="F115" s="39" t="s">
        <v>50</v>
      </c>
      <c r="G115" s="39"/>
      <c r="H115" s="31" t="s">
        <v>660</v>
      </c>
      <c r="I115" s="30">
        <v>2351794</v>
      </c>
      <c r="J115" s="39"/>
      <c r="K115" s="39" t="s">
        <v>89</v>
      </c>
      <c r="L115" s="41" t="s">
        <v>716</v>
      </c>
      <c r="M115" s="38"/>
      <c r="N115" s="34" t="s">
        <v>41</v>
      </c>
      <c r="O115" s="34"/>
      <c r="P115" s="31" t="str">
        <f t="shared" si="5"/>
        <v>93.10.08.243.3023.6221</v>
      </c>
      <c r="Q115" s="31" t="str">
        <f t="shared" si="6"/>
        <v>00.1.500.9001.0</v>
      </c>
      <c r="R115" s="31" t="str">
        <f t="shared" si="4"/>
        <v>93.10</v>
      </c>
      <c r="S115" s="31" t="s">
        <v>666</v>
      </c>
      <c r="T115" s="31">
        <v>6221</v>
      </c>
      <c r="U115" s="63" t="s">
        <v>667</v>
      </c>
    </row>
    <row r="116" spans="1:21" ht="232.5" hidden="1">
      <c r="A116" s="42" t="s">
        <v>718</v>
      </c>
      <c r="B116" s="39"/>
      <c r="C116" s="39" t="s">
        <v>603</v>
      </c>
      <c r="D116" s="39" t="s">
        <v>713</v>
      </c>
      <c r="E116" s="39"/>
      <c r="F116" s="31" t="s">
        <v>45</v>
      </c>
      <c r="G116" s="39" t="s">
        <v>715</v>
      </c>
      <c r="H116" s="31" t="s">
        <v>660</v>
      </c>
      <c r="I116" s="30">
        <v>7065882</v>
      </c>
      <c r="J116" s="39" t="s">
        <v>517</v>
      </c>
      <c r="K116" s="39" t="s">
        <v>573</v>
      </c>
      <c r="L116" s="41"/>
      <c r="M116" s="38"/>
      <c r="N116" s="34" t="s">
        <v>46</v>
      </c>
      <c r="O116" s="34"/>
      <c r="P116" s="31" t="str">
        <f t="shared" si="5"/>
        <v>93.10.08.243.3023.6221</v>
      </c>
      <c r="Q116" s="31" t="str">
        <f t="shared" si="6"/>
        <v>00.1.500.9001.0</v>
      </c>
      <c r="R116" s="31" t="str">
        <f t="shared" si="4"/>
        <v>93.10</v>
      </c>
      <c r="S116" s="31" t="s">
        <v>666</v>
      </c>
      <c r="T116" s="31">
        <v>6221</v>
      </c>
      <c r="U116" s="63" t="s">
        <v>667</v>
      </c>
    </row>
    <row r="117" spans="1:21" ht="282.75" hidden="1">
      <c r="A117" s="42" t="s">
        <v>719</v>
      </c>
      <c r="B117" s="39"/>
      <c r="C117" s="39" t="s">
        <v>656</v>
      </c>
      <c r="D117" s="39" t="s">
        <v>720</v>
      </c>
      <c r="E117" s="39"/>
      <c r="F117" s="31" t="s">
        <v>45</v>
      </c>
      <c r="G117" s="39" t="s">
        <v>721</v>
      </c>
      <c r="H117" s="31" t="s">
        <v>660</v>
      </c>
      <c r="I117" s="30">
        <v>799088</v>
      </c>
      <c r="J117" s="39" t="s">
        <v>499</v>
      </c>
      <c r="K117" s="39" t="s">
        <v>573</v>
      </c>
      <c r="L117" s="41"/>
      <c r="M117" s="38"/>
      <c r="N117" s="34" t="s">
        <v>41</v>
      </c>
      <c r="O117" s="34"/>
      <c r="P117" s="31" t="str">
        <f t="shared" si="5"/>
        <v>93.10.08.244.3023.4308</v>
      </c>
      <c r="Q117" s="31" t="str">
        <f t="shared" si="6"/>
        <v>00.1.500.9001.0</v>
      </c>
      <c r="R117" s="31" t="str">
        <f t="shared" si="4"/>
        <v>93.10</v>
      </c>
      <c r="S117" s="31" t="s">
        <v>385</v>
      </c>
      <c r="T117" s="31">
        <v>4308</v>
      </c>
      <c r="U117" s="62" t="s">
        <v>386</v>
      </c>
    </row>
    <row r="118" spans="1:21" ht="50.25" hidden="1">
      <c r="A118" s="42" t="s">
        <v>722</v>
      </c>
      <c r="B118" s="39"/>
      <c r="C118" s="39" t="s">
        <v>656</v>
      </c>
      <c r="D118" s="39" t="s">
        <v>720</v>
      </c>
      <c r="E118" s="39"/>
      <c r="F118" s="39" t="s">
        <v>50</v>
      </c>
      <c r="G118" s="39"/>
      <c r="H118" s="31" t="s">
        <v>660</v>
      </c>
      <c r="I118" s="68">
        <v>1598176</v>
      </c>
      <c r="J118" s="39"/>
      <c r="K118" s="39" t="s">
        <v>573</v>
      </c>
      <c r="L118" s="41"/>
      <c r="M118" s="38"/>
      <c r="N118" s="39"/>
      <c r="O118" s="34"/>
      <c r="P118" s="31" t="str">
        <f t="shared" si="5"/>
        <v>93.10.08.244.3023.4308</v>
      </c>
      <c r="Q118" s="31" t="str">
        <f t="shared" si="6"/>
        <v>00.1.500.9001.0</v>
      </c>
      <c r="R118" s="31" t="str">
        <f t="shared" si="4"/>
        <v>93.10</v>
      </c>
      <c r="S118" s="31" t="s">
        <v>385</v>
      </c>
      <c r="T118" s="31">
        <v>4308</v>
      </c>
      <c r="U118" s="62" t="s">
        <v>386</v>
      </c>
    </row>
    <row r="119" spans="1:21" ht="232.5" hidden="1">
      <c r="A119" s="42" t="s">
        <v>723</v>
      </c>
      <c r="B119" s="39" t="s">
        <v>648</v>
      </c>
      <c r="C119" s="39" t="s">
        <v>656</v>
      </c>
      <c r="D119" s="39" t="s">
        <v>720</v>
      </c>
      <c r="E119" s="39"/>
      <c r="F119" s="31" t="s">
        <v>45</v>
      </c>
      <c r="G119" s="39" t="s">
        <v>715</v>
      </c>
      <c r="H119" s="31" t="s">
        <v>660</v>
      </c>
      <c r="I119" s="30">
        <v>12785404</v>
      </c>
      <c r="J119" s="39" t="s">
        <v>517</v>
      </c>
      <c r="K119" s="39" t="s">
        <v>573</v>
      </c>
      <c r="L119" s="41"/>
      <c r="M119" s="38"/>
      <c r="N119" s="34" t="s">
        <v>46</v>
      </c>
      <c r="O119" s="34"/>
      <c r="P119" s="31" t="str">
        <f t="shared" si="5"/>
        <v>93.10.08.244.3023.4308</v>
      </c>
      <c r="Q119" s="31" t="str">
        <f t="shared" si="6"/>
        <v>00.1.500.9001.0</v>
      </c>
      <c r="R119" s="31" t="str">
        <f t="shared" si="4"/>
        <v>93.10</v>
      </c>
      <c r="S119" s="31" t="s">
        <v>385</v>
      </c>
      <c r="T119" s="31">
        <v>4308</v>
      </c>
      <c r="U119" s="62" t="s">
        <v>386</v>
      </c>
    </row>
    <row r="120" spans="1:21" ht="66.75" hidden="1">
      <c r="A120" s="42" t="s">
        <v>724</v>
      </c>
      <c r="B120" s="39" t="s">
        <v>648</v>
      </c>
      <c r="C120" s="39" t="s">
        <v>603</v>
      </c>
      <c r="D120" s="39" t="s">
        <v>713</v>
      </c>
      <c r="E120" s="39"/>
      <c r="F120" s="31" t="s">
        <v>45</v>
      </c>
      <c r="G120" s="39" t="s">
        <v>725</v>
      </c>
      <c r="H120" s="31" t="s">
        <v>660</v>
      </c>
      <c r="I120" s="30">
        <v>2151678</v>
      </c>
      <c r="J120" s="39" t="s">
        <v>726</v>
      </c>
      <c r="K120" s="39" t="s">
        <v>83</v>
      </c>
      <c r="L120" s="41"/>
      <c r="M120" s="38"/>
      <c r="N120" s="34" t="s">
        <v>41</v>
      </c>
      <c r="O120" s="34"/>
      <c r="P120" s="31" t="str">
        <f t="shared" si="5"/>
        <v>93.10.08.243.3023.6221</v>
      </c>
      <c r="Q120" s="31" t="str">
        <f t="shared" si="6"/>
        <v>00.1.500.9001.0</v>
      </c>
      <c r="R120" s="31" t="str">
        <f t="shared" si="4"/>
        <v>93.10</v>
      </c>
      <c r="S120" s="31" t="s">
        <v>666</v>
      </c>
      <c r="T120" s="31">
        <v>6221</v>
      </c>
      <c r="U120" s="63" t="s">
        <v>667</v>
      </c>
    </row>
    <row r="121" spans="1:21" ht="50.25" hidden="1">
      <c r="A121" s="42" t="s">
        <v>727</v>
      </c>
      <c r="B121" s="39"/>
      <c r="C121" s="39" t="s">
        <v>603</v>
      </c>
      <c r="D121" s="39" t="s">
        <v>713</v>
      </c>
      <c r="E121" s="39"/>
      <c r="F121" s="39" t="s">
        <v>50</v>
      </c>
      <c r="G121" s="39"/>
      <c r="H121" s="31" t="s">
        <v>660</v>
      </c>
      <c r="I121" s="30">
        <v>4303354</v>
      </c>
      <c r="J121" s="39"/>
      <c r="K121" s="39" t="s">
        <v>83</v>
      </c>
      <c r="L121" s="41"/>
      <c r="M121" s="38"/>
      <c r="N121" s="39"/>
      <c r="O121" s="34"/>
      <c r="P121" s="31" t="str">
        <f t="shared" si="5"/>
        <v>93.10.08.243.3023.6221</v>
      </c>
      <c r="Q121" s="31" t="str">
        <f t="shared" si="6"/>
        <v>00.1.500.9001.0</v>
      </c>
      <c r="R121" s="31" t="str">
        <f t="shared" si="4"/>
        <v>93.10</v>
      </c>
      <c r="S121" s="31" t="s">
        <v>666</v>
      </c>
      <c r="T121" s="31">
        <v>6221</v>
      </c>
      <c r="U121" s="63" t="s">
        <v>667</v>
      </c>
    </row>
    <row r="122" spans="1:21" ht="133.5" hidden="1">
      <c r="A122" s="42" t="s">
        <v>728</v>
      </c>
      <c r="B122" s="39" t="s">
        <v>648</v>
      </c>
      <c r="C122" s="39" t="s">
        <v>603</v>
      </c>
      <c r="D122" s="39" t="s">
        <v>713</v>
      </c>
      <c r="E122" s="39"/>
      <c r="F122" s="31" t="s">
        <v>45</v>
      </c>
      <c r="G122" s="39" t="s">
        <v>729</v>
      </c>
      <c r="H122" s="31" t="s">
        <v>660</v>
      </c>
      <c r="I122" s="30">
        <v>17213816</v>
      </c>
      <c r="J122" s="39" t="s">
        <v>517</v>
      </c>
      <c r="K122" s="39" t="s">
        <v>573</v>
      </c>
      <c r="L122" s="41"/>
      <c r="M122" s="38"/>
      <c r="N122" s="34" t="s">
        <v>46</v>
      </c>
      <c r="O122" s="34"/>
      <c r="P122" s="31" t="str">
        <f t="shared" si="5"/>
        <v>93.10.08.243.3023.6221</v>
      </c>
      <c r="Q122" s="31" t="str">
        <f t="shared" si="6"/>
        <v>00.1.500.9001.0</v>
      </c>
      <c r="R122" s="31" t="str">
        <f t="shared" si="4"/>
        <v>93.10</v>
      </c>
      <c r="S122" s="31" t="s">
        <v>666</v>
      </c>
      <c r="T122" s="31">
        <v>6221</v>
      </c>
      <c r="U122" s="63" t="s">
        <v>667</v>
      </c>
    </row>
    <row r="123" spans="1:21" ht="50.25" hidden="1">
      <c r="A123" s="42" t="s">
        <v>730</v>
      </c>
      <c r="B123" s="39"/>
      <c r="C123" s="39" t="s">
        <v>603</v>
      </c>
      <c r="D123" s="39">
        <v>5200</v>
      </c>
      <c r="E123" s="39"/>
      <c r="F123" s="39" t="s">
        <v>60</v>
      </c>
      <c r="G123" s="39" t="s">
        <v>731</v>
      </c>
      <c r="H123" s="31" t="s">
        <v>660</v>
      </c>
      <c r="I123" s="30">
        <v>87400</v>
      </c>
      <c r="J123" s="39" t="s">
        <v>430</v>
      </c>
      <c r="K123" s="39" t="s">
        <v>573</v>
      </c>
      <c r="L123" s="41"/>
      <c r="M123" s="41"/>
      <c r="N123" s="39" t="s">
        <v>46</v>
      </c>
      <c r="O123" s="39"/>
      <c r="P123" s="31" t="str">
        <f t="shared" si="5"/>
        <v>93.10.08.244.3023.4399</v>
      </c>
      <c r="Q123" s="31" t="str">
        <f t="shared" si="6"/>
        <v>00.1.500.9001.0</v>
      </c>
      <c r="R123" s="31" t="str">
        <f t="shared" si="4"/>
        <v>93.10</v>
      </c>
      <c r="S123" s="31" t="s">
        <v>404</v>
      </c>
      <c r="T123" s="31">
        <v>4399</v>
      </c>
      <c r="U123" s="63" t="s">
        <v>405</v>
      </c>
    </row>
    <row r="124" spans="1:21" ht="50.25" hidden="1">
      <c r="A124" s="42" t="s">
        <v>732</v>
      </c>
      <c r="B124" s="39" t="s">
        <v>42</v>
      </c>
      <c r="C124" s="39" t="s">
        <v>49</v>
      </c>
      <c r="D124" s="39">
        <v>10000</v>
      </c>
      <c r="E124" s="39"/>
      <c r="F124" s="39" t="s">
        <v>60</v>
      </c>
      <c r="G124" s="39" t="s">
        <v>733</v>
      </c>
      <c r="H124" s="31" t="s">
        <v>660</v>
      </c>
      <c r="I124" s="30">
        <v>210000</v>
      </c>
      <c r="J124" s="39" t="s">
        <v>499</v>
      </c>
      <c r="K124" s="39" t="s">
        <v>573</v>
      </c>
      <c r="L124" s="41"/>
      <c r="M124" s="41"/>
      <c r="N124" s="39" t="s">
        <v>46</v>
      </c>
      <c r="O124" s="39"/>
      <c r="P124" s="31" t="str">
        <f t="shared" si="5"/>
        <v>93.10.08.244.3023.4399</v>
      </c>
      <c r="Q124" s="31" t="str">
        <f t="shared" si="6"/>
        <v>00.1.500.9001.0</v>
      </c>
      <c r="R124" s="31" t="str">
        <f t="shared" si="4"/>
        <v>93.10</v>
      </c>
      <c r="S124" s="31" t="s">
        <v>404</v>
      </c>
      <c r="T124" s="31">
        <v>4399</v>
      </c>
      <c r="U124" s="63" t="s">
        <v>405</v>
      </c>
    </row>
    <row r="125" spans="1:21" ht="50.25" hidden="1">
      <c r="A125" s="42" t="s">
        <v>734</v>
      </c>
      <c r="B125" s="39"/>
      <c r="C125" s="39" t="s">
        <v>603</v>
      </c>
      <c r="D125" s="39">
        <v>5200</v>
      </c>
      <c r="E125" s="39"/>
      <c r="F125" s="39" t="s">
        <v>60</v>
      </c>
      <c r="G125" s="39" t="s">
        <v>731</v>
      </c>
      <c r="H125" s="31" t="s">
        <v>660</v>
      </c>
      <c r="I125" s="30">
        <v>87400</v>
      </c>
      <c r="J125" s="39" t="s">
        <v>430</v>
      </c>
      <c r="K125" s="39" t="s">
        <v>573</v>
      </c>
      <c r="L125" s="41"/>
      <c r="M125" s="41"/>
      <c r="N125" s="39" t="s">
        <v>46</v>
      </c>
      <c r="O125" s="39"/>
      <c r="P125" s="31" t="str">
        <f t="shared" si="5"/>
        <v>93.10.08.244.3023.4399</v>
      </c>
      <c r="Q125" s="31" t="str">
        <f t="shared" si="6"/>
        <v>00.1.500.9001.0</v>
      </c>
      <c r="R125" s="31" t="str">
        <f t="shared" si="4"/>
        <v>93.10</v>
      </c>
      <c r="S125" s="31" t="s">
        <v>404</v>
      </c>
      <c r="T125" s="31">
        <v>4399</v>
      </c>
      <c r="U125" s="63" t="s">
        <v>405</v>
      </c>
    </row>
    <row r="126" spans="1:21" ht="66.75" hidden="1">
      <c r="A126" s="42" t="s">
        <v>735</v>
      </c>
      <c r="B126" s="39" t="s">
        <v>42</v>
      </c>
      <c r="C126" s="39" t="s">
        <v>49</v>
      </c>
      <c r="D126" s="39">
        <v>10000</v>
      </c>
      <c r="E126" s="39"/>
      <c r="F126" s="39" t="s">
        <v>60</v>
      </c>
      <c r="G126" s="39" t="s">
        <v>733</v>
      </c>
      <c r="H126" s="31" t="s">
        <v>660</v>
      </c>
      <c r="I126" s="30">
        <v>210000</v>
      </c>
      <c r="J126" s="39" t="s">
        <v>499</v>
      </c>
      <c r="K126" s="39" t="s">
        <v>573</v>
      </c>
      <c r="L126" s="41"/>
      <c r="M126" s="41"/>
      <c r="N126" s="39" t="s">
        <v>46</v>
      </c>
      <c r="O126" s="39"/>
      <c r="P126" s="31" t="str">
        <f t="shared" si="5"/>
        <v>93.10.08.244.3023.4399</v>
      </c>
      <c r="Q126" s="31" t="str">
        <f t="shared" si="6"/>
        <v>00.1.500.9001.0</v>
      </c>
      <c r="R126" s="31" t="str">
        <f t="shared" si="4"/>
        <v>93.10</v>
      </c>
      <c r="S126" s="31" t="s">
        <v>404</v>
      </c>
      <c r="T126" s="31">
        <v>4399</v>
      </c>
      <c r="U126" s="63" t="s">
        <v>405</v>
      </c>
    </row>
    <row r="127" spans="1:21" ht="99.75" hidden="1">
      <c r="A127" s="42" t="s">
        <v>707</v>
      </c>
      <c r="B127" s="39" t="s">
        <v>648</v>
      </c>
      <c r="C127" s="39" t="s">
        <v>603</v>
      </c>
      <c r="D127" s="39"/>
      <c r="E127" s="39"/>
      <c r="F127" s="31" t="s">
        <v>45</v>
      </c>
      <c r="G127" s="39" t="s">
        <v>708</v>
      </c>
      <c r="H127" s="31" t="s">
        <v>660</v>
      </c>
      <c r="I127" s="30">
        <v>4088688</v>
      </c>
      <c r="J127" s="39"/>
      <c r="K127" s="39" t="s">
        <v>93</v>
      </c>
      <c r="L127" s="41"/>
      <c r="M127" s="41"/>
      <c r="N127" s="39"/>
      <c r="O127" s="39"/>
      <c r="P127" s="31" t="str">
        <f t="shared" si="5"/>
        <v>93.10.08.243.3023.6221</v>
      </c>
      <c r="Q127" s="31" t="str">
        <f t="shared" si="6"/>
        <v>00.1.500.9001.0</v>
      </c>
      <c r="R127" s="31" t="str">
        <f t="shared" si="4"/>
        <v>93.10</v>
      </c>
      <c r="S127" s="31" t="s">
        <v>666</v>
      </c>
      <c r="T127" s="31">
        <v>6221</v>
      </c>
      <c r="U127" s="63" t="s">
        <v>667</v>
      </c>
    </row>
    <row r="128" spans="1:21" ht="282.75" hidden="1">
      <c r="A128" s="42" t="s">
        <v>736</v>
      </c>
      <c r="B128" s="39" t="s">
        <v>648</v>
      </c>
      <c r="C128" s="39" t="s">
        <v>737</v>
      </c>
      <c r="D128" s="39">
        <v>5</v>
      </c>
      <c r="E128" s="39"/>
      <c r="F128" s="31" t="s">
        <v>45</v>
      </c>
      <c r="G128" s="39" t="s">
        <v>738</v>
      </c>
      <c r="H128" s="31" t="s">
        <v>660</v>
      </c>
      <c r="I128" s="30">
        <v>10319226.66</v>
      </c>
      <c r="J128" s="39" t="s">
        <v>517</v>
      </c>
      <c r="K128" s="39" t="s">
        <v>93</v>
      </c>
      <c r="L128" s="41"/>
      <c r="M128" s="41"/>
      <c r="N128" s="34" t="s">
        <v>41</v>
      </c>
      <c r="O128" s="34"/>
      <c r="P128" s="31" t="str">
        <f t="shared" si="5"/>
        <v>93.10.08.244.3023.4308</v>
      </c>
      <c r="Q128" s="31" t="str">
        <f t="shared" si="6"/>
        <v>00.1.500.9001.0</v>
      </c>
      <c r="R128" s="31" t="str">
        <f t="shared" si="4"/>
        <v>93.10</v>
      </c>
      <c r="S128" s="31" t="s">
        <v>385</v>
      </c>
      <c r="T128" s="31">
        <v>4308</v>
      </c>
      <c r="U128" s="62" t="s">
        <v>386</v>
      </c>
    </row>
    <row r="129" spans="1:21" ht="66.75" hidden="1">
      <c r="A129" s="42" t="s">
        <v>739</v>
      </c>
      <c r="B129" s="39" t="s">
        <v>648</v>
      </c>
      <c r="C129" s="39" t="s">
        <v>737</v>
      </c>
      <c r="D129" s="39" t="s">
        <v>740</v>
      </c>
      <c r="E129" s="39" t="s">
        <v>741</v>
      </c>
      <c r="F129" s="39" t="s">
        <v>50</v>
      </c>
      <c r="G129" s="39" t="s">
        <v>742</v>
      </c>
      <c r="H129" s="31" t="s">
        <v>660</v>
      </c>
      <c r="I129" s="68">
        <v>76426.539999999994</v>
      </c>
      <c r="J129" s="39" t="s">
        <v>384</v>
      </c>
      <c r="K129" s="39" t="s">
        <v>93</v>
      </c>
      <c r="L129" s="41" t="s">
        <v>743</v>
      </c>
      <c r="M129" s="41"/>
      <c r="N129" s="34" t="s">
        <v>41</v>
      </c>
      <c r="O129" s="34"/>
      <c r="P129" s="31" t="str">
        <f t="shared" si="5"/>
        <v>93.10.08.244.3023.4308</v>
      </c>
      <c r="Q129" s="31" t="str">
        <f t="shared" si="6"/>
        <v>00.1.500.9001.0</v>
      </c>
      <c r="R129" s="31" t="str">
        <f t="shared" si="4"/>
        <v>93.10</v>
      </c>
      <c r="S129" s="31" t="s">
        <v>385</v>
      </c>
      <c r="T129" s="31">
        <v>4308</v>
      </c>
      <c r="U129" s="62" t="s">
        <v>386</v>
      </c>
    </row>
    <row r="130" spans="1:21" ht="409.6" hidden="1">
      <c r="A130" s="42" t="s">
        <v>744</v>
      </c>
      <c r="B130" s="39" t="s">
        <v>648</v>
      </c>
      <c r="C130" s="39" t="s">
        <v>737</v>
      </c>
      <c r="D130" s="39" t="s">
        <v>745</v>
      </c>
      <c r="E130" s="39"/>
      <c r="F130" s="31" t="s">
        <v>45</v>
      </c>
      <c r="G130" s="39" t="s">
        <v>746</v>
      </c>
      <c r="H130" s="31" t="s">
        <v>660</v>
      </c>
      <c r="I130" s="30">
        <v>76426.539999999994</v>
      </c>
      <c r="J130" s="39" t="s">
        <v>489</v>
      </c>
      <c r="K130" s="39" t="s">
        <v>82</v>
      </c>
      <c r="L130" s="41"/>
      <c r="M130" s="41"/>
      <c r="N130" s="34" t="s">
        <v>41</v>
      </c>
      <c r="O130" s="34"/>
      <c r="P130" s="31" t="str">
        <f t="shared" si="5"/>
        <v>93.10.08.244.3023.4308</v>
      </c>
      <c r="Q130" s="31" t="str">
        <f t="shared" si="6"/>
        <v>00.1.500.9001.0</v>
      </c>
      <c r="R130" s="31" t="str">
        <f t="shared" si="4"/>
        <v>93.10</v>
      </c>
      <c r="S130" s="31" t="s">
        <v>385</v>
      </c>
      <c r="T130" s="31">
        <v>4308</v>
      </c>
      <c r="U130" s="62" t="s">
        <v>386</v>
      </c>
    </row>
    <row r="131" spans="1:21" ht="409.6" hidden="1">
      <c r="A131" s="42" t="s">
        <v>747</v>
      </c>
      <c r="B131" s="39" t="s">
        <v>648</v>
      </c>
      <c r="C131" s="39" t="s">
        <v>737</v>
      </c>
      <c r="D131" s="39">
        <v>30</v>
      </c>
      <c r="E131" s="39"/>
      <c r="F131" s="31" t="s">
        <v>45</v>
      </c>
      <c r="G131" s="39" t="s">
        <v>748</v>
      </c>
      <c r="H131" s="31" t="s">
        <v>660</v>
      </c>
      <c r="I131" s="30">
        <v>2160000</v>
      </c>
      <c r="J131" s="39" t="s">
        <v>384</v>
      </c>
      <c r="K131" s="39" t="s">
        <v>93</v>
      </c>
      <c r="L131" s="41"/>
      <c r="M131" s="41"/>
      <c r="N131" s="34" t="s">
        <v>41</v>
      </c>
      <c r="O131" s="34"/>
      <c r="P131" s="31" t="str">
        <f t="shared" si="5"/>
        <v>93.10.08.244.3023.4308</v>
      </c>
      <c r="Q131" s="31" t="str">
        <f t="shared" si="6"/>
        <v>00.1.500.9001.0</v>
      </c>
      <c r="R131" s="31" t="str">
        <f t="shared" ref="R131:R194" si="7">LEFT(S131,5)</f>
        <v>93.10</v>
      </c>
      <c r="S131" s="31" t="s">
        <v>385</v>
      </c>
      <c r="T131" s="31">
        <v>4308</v>
      </c>
      <c r="U131" s="62" t="s">
        <v>386</v>
      </c>
    </row>
    <row r="132" spans="1:21" ht="99.75" hidden="1">
      <c r="A132" s="42" t="s">
        <v>749</v>
      </c>
      <c r="B132" s="39"/>
      <c r="C132" s="39" t="s">
        <v>49</v>
      </c>
      <c r="D132" s="39">
        <v>500</v>
      </c>
      <c r="E132" s="39"/>
      <c r="F132" s="39" t="s">
        <v>69</v>
      </c>
      <c r="G132" s="39" t="s">
        <v>750</v>
      </c>
      <c r="H132" s="31" t="s">
        <v>660</v>
      </c>
      <c r="I132" s="39">
        <v>45000</v>
      </c>
      <c r="J132" s="39" t="s">
        <v>502</v>
      </c>
      <c r="K132" s="39" t="s">
        <v>751</v>
      </c>
      <c r="L132" s="41"/>
      <c r="M132" s="41"/>
      <c r="N132" s="34"/>
      <c r="O132" s="34"/>
      <c r="P132" s="31" t="str">
        <f t="shared" si="5"/>
        <v>93.10.08.128.3023.6212</v>
      </c>
      <c r="Q132" s="31" t="str">
        <f t="shared" si="6"/>
        <v>00.1.500.9001.0</v>
      </c>
      <c r="R132" s="31" t="str">
        <f t="shared" si="7"/>
        <v>93.10</v>
      </c>
      <c r="S132" s="31" t="s">
        <v>752</v>
      </c>
      <c r="T132" s="31">
        <v>6212</v>
      </c>
      <c r="U132" s="62" t="s">
        <v>395</v>
      </c>
    </row>
    <row r="133" spans="1:21" ht="133.5" hidden="1">
      <c r="A133" s="42" t="s">
        <v>753</v>
      </c>
      <c r="B133" s="39"/>
      <c r="C133" s="39" t="s">
        <v>71</v>
      </c>
      <c r="D133" s="39">
        <v>350</v>
      </c>
      <c r="E133" s="39"/>
      <c r="F133" s="39" t="s">
        <v>69</v>
      </c>
      <c r="G133" s="39" t="s">
        <v>754</v>
      </c>
      <c r="H133" s="31" t="s">
        <v>660</v>
      </c>
      <c r="I133" s="39">
        <v>80000</v>
      </c>
      <c r="J133" s="39" t="s">
        <v>476</v>
      </c>
      <c r="K133" s="39" t="s">
        <v>93</v>
      </c>
      <c r="L133" s="41"/>
      <c r="M133" s="41"/>
      <c r="N133" s="34" t="s">
        <v>41</v>
      </c>
      <c r="O133" s="34"/>
      <c r="P133" s="31" t="str">
        <f t="shared" si="5"/>
        <v>93.10.08.128.3023.6212</v>
      </c>
      <c r="Q133" s="31" t="str">
        <f t="shared" si="6"/>
        <v>00.1.500.9001.0</v>
      </c>
      <c r="R133" s="31" t="str">
        <f t="shared" si="7"/>
        <v>93.10</v>
      </c>
      <c r="S133" s="31" t="s">
        <v>752</v>
      </c>
      <c r="T133" s="31">
        <v>6212</v>
      </c>
      <c r="U133" s="62" t="s">
        <v>395</v>
      </c>
    </row>
    <row r="134" spans="1:21" ht="99.75" hidden="1">
      <c r="A134" s="42" t="s">
        <v>755</v>
      </c>
      <c r="B134" s="39"/>
      <c r="C134" s="39" t="s">
        <v>49</v>
      </c>
      <c r="D134" s="39">
        <v>5200</v>
      </c>
      <c r="E134" s="39"/>
      <c r="F134" s="39" t="s">
        <v>60</v>
      </c>
      <c r="G134" s="39" t="s">
        <v>756</v>
      </c>
      <c r="H134" s="31" t="s">
        <v>660</v>
      </c>
      <c r="I134" s="30">
        <v>87400</v>
      </c>
      <c r="J134" s="39" t="s">
        <v>517</v>
      </c>
      <c r="K134" s="39" t="s">
        <v>93</v>
      </c>
      <c r="L134" s="41"/>
      <c r="M134" s="41"/>
      <c r="N134" s="34" t="s">
        <v>41</v>
      </c>
      <c r="O134" s="34"/>
      <c r="P134" s="31" t="str">
        <f t="shared" si="5"/>
        <v>93.10.08.244.3023.4399</v>
      </c>
      <c r="Q134" s="31" t="str">
        <f t="shared" si="6"/>
        <v>00.1.500.9001.0</v>
      </c>
      <c r="R134" s="31" t="str">
        <f t="shared" si="7"/>
        <v>93.10</v>
      </c>
      <c r="S134" s="31" t="s">
        <v>404</v>
      </c>
      <c r="T134" s="31">
        <v>4399</v>
      </c>
      <c r="U134" s="63" t="s">
        <v>405</v>
      </c>
    </row>
    <row r="135" spans="1:21" ht="50.25" hidden="1">
      <c r="A135" s="42" t="s">
        <v>757</v>
      </c>
      <c r="B135" s="39" t="s">
        <v>648</v>
      </c>
      <c r="C135" s="39" t="s">
        <v>737</v>
      </c>
      <c r="D135" s="39"/>
      <c r="E135" s="39"/>
      <c r="F135" s="31" t="s">
        <v>45</v>
      </c>
      <c r="G135" s="39" t="s">
        <v>758</v>
      </c>
      <c r="H135" s="31" t="s">
        <v>660</v>
      </c>
      <c r="I135" s="30">
        <v>444880.66</v>
      </c>
      <c r="J135" s="39"/>
      <c r="K135" s="39"/>
      <c r="L135" s="41"/>
      <c r="M135" s="41"/>
      <c r="N135" s="34"/>
      <c r="O135" s="34"/>
      <c r="P135" s="31" t="str">
        <f t="shared" si="5"/>
        <v>93.10.08.244.3023.4308</v>
      </c>
      <c r="Q135" s="31" t="str">
        <f t="shared" si="6"/>
        <v>00.1.500.9001.0</v>
      </c>
      <c r="R135" s="31" t="str">
        <f t="shared" si="7"/>
        <v>93.10</v>
      </c>
      <c r="S135" s="31" t="s">
        <v>385</v>
      </c>
      <c r="T135" s="31">
        <v>4308</v>
      </c>
      <c r="U135" s="62" t="s">
        <v>386</v>
      </c>
    </row>
    <row r="136" spans="1:21" ht="33" hidden="1">
      <c r="A136" s="42" t="s">
        <v>759</v>
      </c>
      <c r="B136" s="39" t="s">
        <v>760</v>
      </c>
      <c r="C136" s="39" t="s">
        <v>737</v>
      </c>
      <c r="D136" s="39">
        <v>17</v>
      </c>
      <c r="E136" s="39"/>
      <c r="F136" s="31" t="s">
        <v>45</v>
      </c>
      <c r="G136" s="39" t="s">
        <v>761</v>
      </c>
      <c r="H136" s="31" t="s">
        <v>660</v>
      </c>
      <c r="I136" s="68">
        <v>8514000</v>
      </c>
      <c r="J136" s="39"/>
      <c r="K136" s="39"/>
      <c r="L136" s="41"/>
      <c r="M136" s="41"/>
      <c r="N136" s="34"/>
      <c r="O136" s="34"/>
      <c r="P136" s="31" t="str">
        <f t="shared" si="5"/>
        <v>93.10.08.244.3023.4308</v>
      </c>
      <c r="Q136" s="31" t="str">
        <f t="shared" si="6"/>
        <v>00.1.500.9001.0</v>
      </c>
      <c r="R136" s="31" t="str">
        <f t="shared" si="7"/>
        <v>93.10</v>
      </c>
      <c r="S136" s="31" t="s">
        <v>390</v>
      </c>
      <c r="T136" s="31">
        <v>4308</v>
      </c>
      <c r="U136" s="62" t="s">
        <v>386</v>
      </c>
    </row>
    <row r="137" spans="1:21" ht="166.5" hidden="1">
      <c r="A137" s="35" t="s">
        <v>762</v>
      </c>
      <c r="B137" s="39" t="s">
        <v>648</v>
      </c>
      <c r="C137" s="34" t="s">
        <v>53</v>
      </c>
      <c r="D137" s="34">
        <v>180</v>
      </c>
      <c r="E137" s="34"/>
      <c r="F137" s="31" t="s">
        <v>45</v>
      </c>
      <c r="G137" s="34" t="s">
        <v>763</v>
      </c>
      <c r="H137" s="31" t="s">
        <v>660</v>
      </c>
      <c r="I137" s="30">
        <v>8112000</v>
      </c>
      <c r="J137" s="34"/>
      <c r="K137" s="39" t="s">
        <v>93</v>
      </c>
      <c r="L137" s="38" t="s">
        <v>764</v>
      </c>
      <c r="M137" s="38"/>
      <c r="N137" s="34" t="s">
        <v>41</v>
      </c>
      <c r="O137" s="34"/>
      <c r="P137" s="31" t="str">
        <f t="shared" si="5"/>
        <v>93.10.08.241.3007.6154</v>
      </c>
      <c r="Q137" s="31" t="str">
        <f t="shared" si="6"/>
        <v>00.1.500.9001.0</v>
      </c>
      <c r="R137" s="31" t="str">
        <f t="shared" si="7"/>
        <v>93.10</v>
      </c>
      <c r="S137" s="31" t="s">
        <v>765</v>
      </c>
      <c r="T137" s="31">
        <v>6154</v>
      </c>
      <c r="U137" s="63" t="s">
        <v>766</v>
      </c>
    </row>
    <row r="138" spans="1:21" ht="133.5" hidden="1">
      <c r="A138" s="35" t="s">
        <v>767</v>
      </c>
      <c r="B138" s="39" t="s">
        <v>648</v>
      </c>
      <c r="C138" s="34" t="s">
        <v>53</v>
      </c>
      <c r="D138" s="39">
        <v>150</v>
      </c>
      <c r="E138" s="39"/>
      <c r="F138" s="31" t="s">
        <v>45</v>
      </c>
      <c r="G138" s="39" t="s">
        <v>768</v>
      </c>
      <c r="H138" s="31" t="s">
        <v>660</v>
      </c>
      <c r="I138" s="30">
        <v>11350950</v>
      </c>
      <c r="J138" s="39"/>
      <c r="K138" s="39" t="s">
        <v>93</v>
      </c>
      <c r="L138" s="41" t="s">
        <v>769</v>
      </c>
      <c r="M138" s="41"/>
      <c r="N138" s="34" t="s">
        <v>41</v>
      </c>
      <c r="O138" s="34"/>
      <c r="P138" s="31" t="str">
        <f t="shared" si="5"/>
        <v>93.10.08.241.3007.6154</v>
      </c>
      <c r="Q138" s="31" t="str">
        <f t="shared" si="6"/>
        <v>00.1.500.9001.0</v>
      </c>
      <c r="R138" s="31" t="str">
        <f t="shared" si="7"/>
        <v>93.10</v>
      </c>
      <c r="S138" s="31" t="s">
        <v>765</v>
      </c>
      <c r="T138" s="31">
        <v>6154</v>
      </c>
      <c r="U138" s="63" t="s">
        <v>766</v>
      </c>
    </row>
    <row r="139" spans="1:21" ht="150" hidden="1">
      <c r="A139" s="35" t="s">
        <v>770</v>
      </c>
      <c r="B139" s="39"/>
      <c r="C139" s="34" t="s">
        <v>71</v>
      </c>
      <c r="D139" s="39">
        <v>5.2</v>
      </c>
      <c r="E139" s="39"/>
      <c r="F139" s="39" t="s">
        <v>57</v>
      </c>
      <c r="G139" s="39" t="s">
        <v>771</v>
      </c>
      <c r="H139" s="31" t="s">
        <v>660</v>
      </c>
      <c r="I139" s="39">
        <v>87400</v>
      </c>
      <c r="J139" s="39"/>
      <c r="K139" s="39" t="s">
        <v>93</v>
      </c>
      <c r="L139" s="41"/>
      <c r="M139" s="41"/>
      <c r="N139" s="34" t="s">
        <v>46</v>
      </c>
      <c r="O139" s="34"/>
      <c r="P139" s="31" t="str">
        <f t="shared" ref="P139:P202" si="8">LEFT(S139,22)</f>
        <v>93.10.08.122.3024.4399</v>
      </c>
      <c r="Q139" s="31" t="str">
        <f t="shared" si="6"/>
        <v>00.1.500.9001.0</v>
      </c>
      <c r="R139" s="31" t="str">
        <f t="shared" si="7"/>
        <v>93.10</v>
      </c>
      <c r="S139" s="31" t="s">
        <v>772</v>
      </c>
    </row>
    <row r="140" spans="1:21" ht="150" hidden="1">
      <c r="A140" s="35" t="s">
        <v>773</v>
      </c>
      <c r="B140" s="39"/>
      <c r="C140" s="34" t="s">
        <v>53</v>
      </c>
      <c r="D140" s="39">
        <v>500</v>
      </c>
      <c r="E140" s="39"/>
      <c r="F140" s="39" t="s">
        <v>69</v>
      </c>
      <c r="G140" s="39" t="s">
        <v>774</v>
      </c>
      <c r="H140" s="31" t="s">
        <v>660</v>
      </c>
      <c r="I140" s="39">
        <v>50000</v>
      </c>
      <c r="J140" s="39"/>
      <c r="K140" s="39" t="s">
        <v>93</v>
      </c>
      <c r="L140" s="41"/>
      <c r="M140" s="41"/>
      <c r="N140" s="34" t="s">
        <v>46</v>
      </c>
      <c r="O140" s="34"/>
      <c r="P140" s="31" t="str">
        <f t="shared" si="8"/>
        <v>93.10.08.128.3023.6212</v>
      </c>
      <c r="Q140" s="31" t="str">
        <f t="shared" si="6"/>
        <v>00.1.500.9001.0</v>
      </c>
      <c r="R140" s="31" t="str">
        <f t="shared" si="7"/>
        <v>93.10</v>
      </c>
      <c r="S140" s="31" t="s">
        <v>752</v>
      </c>
      <c r="T140" s="31">
        <v>6212</v>
      </c>
      <c r="U140" s="62" t="s">
        <v>395</v>
      </c>
    </row>
    <row r="141" spans="1:21" ht="133.5" hidden="1">
      <c r="A141" s="42" t="s">
        <v>775</v>
      </c>
      <c r="B141" s="39" t="s">
        <v>648</v>
      </c>
      <c r="C141" s="34" t="s">
        <v>53</v>
      </c>
      <c r="D141" s="39">
        <v>120</v>
      </c>
      <c r="E141" s="39"/>
      <c r="F141" s="31" t="s">
        <v>45</v>
      </c>
      <c r="G141" s="39" t="s">
        <v>776</v>
      </c>
      <c r="H141" s="31" t="s">
        <v>660</v>
      </c>
      <c r="I141" s="30">
        <v>6379442.6799999997</v>
      </c>
      <c r="J141" s="39"/>
      <c r="K141" s="39" t="s">
        <v>93</v>
      </c>
      <c r="L141" s="41" t="s">
        <v>777</v>
      </c>
      <c r="M141" s="41"/>
      <c r="N141" s="34" t="s">
        <v>41</v>
      </c>
      <c r="O141" s="34"/>
      <c r="P141" s="31" t="str">
        <f t="shared" si="8"/>
        <v>93.10.08.244.3023.4308</v>
      </c>
      <c r="Q141" s="31" t="str">
        <f t="shared" si="6"/>
        <v>00.1.500.9001.0</v>
      </c>
      <c r="R141" s="31" t="str">
        <f t="shared" si="7"/>
        <v>93.10</v>
      </c>
      <c r="S141" s="31" t="s">
        <v>385</v>
      </c>
      <c r="T141" s="31">
        <v>4308</v>
      </c>
      <c r="U141" s="62" t="s">
        <v>386</v>
      </c>
    </row>
    <row r="142" spans="1:21" ht="33" hidden="1">
      <c r="A142" s="42" t="s">
        <v>778</v>
      </c>
      <c r="B142" s="39" t="s">
        <v>648</v>
      </c>
      <c r="C142" s="34" t="s">
        <v>53</v>
      </c>
      <c r="D142" s="39"/>
      <c r="E142" s="39"/>
      <c r="F142" s="31" t="s">
        <v>45</v>
      </c>
      <c r="G142" s="39"/>
      <c r="H142" s="31" t="s">
        <v>660</v>
      </c>
      <c r="I142" s="30">
        <v>1398377</v>
      </c>
      <c r="J142" s="39"/>
      <c r="K142" s="39"/>
      <c r="L142" s="41"/>
      <c r="M142" s="41"/>
      <c r="N142" s="39"/>
      <c r="O142" s="39"/>
      <c r="P142" s="31" t="str">
        <f t="shared" si="8"/>
        <v>93.10.08.244.3023.4308</v>
      </c>
      <c r="Q142" s="31" t="str">
        <f t="shared" si="6"/>
        <v>00.1.500.9001.0</v>
      </c>
      <c r="R142" s="31" t="str">
        <f t="shared" si="7"/>
        <v>93.10</v>
      </c>
      <c r="S142" s="31" t="s">
        <v>385</v>
      </c>
      <c r="T142" s="31">
        <v>4308</v>
      </c>
      <c r="U142" s="62" t="s">
        <v>386</v>
      </c>
    </row>
    <row r="143" spans="1:21" ht="33" hidden="1">
      <c r="A143" s="42" t="s">
        <v>779</v>
      </c>
      <c r="B143" s="39" t="s">
        <v>780</v>
      </c>
      <c r="C143" s="34" t="s">
        <v>53</v>
      </c>
      <c r="D143" s="39">
        <v>16</v>
      </c>
      <c r="E143" s="39"/>
      <c r="F143" s="31" t="s">
        <v>45</v>
      </c>
      <c r="G143" s="39"/>
      <c r="H143" s="31" t="s">
        <v>660</v>
      </c>
      <c r="I143" s="30">
        <v>4851000</v>
      </c>
      <c r="J143" s="39"/>
      <c r="K143" s="39"/>
      <c r="L143" s="41"/>
      <c r="M143" s="41"/>
      <c r="N143" s="39"/>
      <c r="O143" s="39"/>
      <c r="P143" s="31" t="str">
        <f t="shared" si="8"/>
        <v>93.10.08.244.3023.4399</v>
      </c>
      <c r="Q143" s="31" t="str">
        <f t="shared" si="6"/>
        <v>00.1.500.9001.0</v>
      </c>
      <c r="R143" s="31" t="str">
        <f t="shared" si="7"/>
        <v>93.10</v>
      </c>
      <c r="S143" s="31" t="s">
        <v>404</v>
      </c>
      <c r="T143" s="31">
        <v>4399</v>
      </c>
      <c r="U143" s="63" t="s">
        <v>405</v>
      </c>
    </row>
    <row r="144" spans="1:21" ht="216" hidden="1">
      <c r="A144" s="42" t="s">
        <v>781</v>
      </c>
      <c r="B144" s="39" t="s">
        <v>42</v>
      </c>
      <c r="C144" s="39" t="s">
        <v>71</v>
      </c>
      <c r="D144" s="39">
        <v>600</v>
      </c>
      <c r="E144" s="39"/>
      <c r="F144" s="39" t="s">
        <v>66</v>
      </c>
      <c r="G144" s="39" t="s">
        <v>782</v>
      </c>
      <c r="H144" s="31" t="s">
        <v>660</v>
      </c>
      <c r="I144" s="39" t="s">
        <v>783</v>
      </c>
      <c r="J144" s="39" t="s">
        <v>517</v>
      </c>
      <c r="K144" s="39" t="s">
        <v>93</v>
      </c>
      <c r="L144" s="41"/>
      <c r="M144" s="38"/>
      <c r="N144" s="34" t="s">
        <v>41</v>
      </c>
      <c r="O144" s="34"/>
      <c r="P144" s="31" t="str">
        <f t="shared" si="8"/>
        <v>93.10.08.128.3023.6212</v>
      </c>
      <c r="Q144" s="31" t="str">
        <f t="shared" ref="Q144:Q207" si="9">RIGHT(S144,15)</f>
        <v>00.1.500.9001.0</v>
      </c>
      <c r="R144" s="31" t="str">
        <f t="shared" si="7"/>
        <v>93.10</v>
      </c>
      <c r="S144" s="31" t="s">
        <v>752</v>
      </c>
      <c r="T144" s="31">
        <v>6212</v>
      </c>
      <c r="U144" s="62" t="s">
        <v>395</v>
      </c>
    </row>
    <row r="145" spans="1:21" ht="150" hidden="1">
      <c r="A145" s="42" t="s">
        <v>784</v>
      </c>
      <c r="B145" s="39" t="s">
        <v>785</v>
      </c>
      <c r="C145" s="39" t="s">
        <v>71</v>
      </c>
      <c r="D145" s="39">
        <v>5000</v>
      </c>
      <c r="E145" s="39"/>
      <c r="F145" s="39" t="s">
        <v>57</v>
      </c>
      <c r="G145" s="39" t="s">
        <v>786</v>
      </c>
      <c r="H145" s="31" t="s">
        <v>660</v>
      </c>
      <c r="I145" s="68">
        <v>85000</v>
      </c>
      <c r="J145" s="39"/>
      <c r="K145" s="39" t="s">
        <v>93</v>
      </c>
      <c r="L145" s="41"/>
      <c r="M145" s="38"/>
      <c r="N145" s="34" t="s">
        <v>41</v>
      </c>
      <c r="O145" s="34"/>
      <c r="P145" s="31" t="str">
        <f t="shared" si="8"/>
        <v>93.10.08.122.3024.4399</v>
      </c>
      <c r="Q145" s="31" t="str">
        <f t="shared" si="9"/>
        <v>00.1.500.9001.0</v>
      </c>
      <c r="R145" s="31" t="str">
        <f t="shared" si="7"/>
        <v>93.10</v>
      </c>
      <c r="S145" s="31" t="s">
        <v>787</v>
      </c>
      <c r="T145" s="31">
        <v>4399</v>
      </c>
      <c r="U145" s="63" t="s">
        <v>405</v>
      </c>
    </row>
    <row r="146" spans="1:21" ht="133.5" hidden="1">
      <c r="A146" s="42" t="s">
        <v>788</v>
      </c>
      <c r="B146" s="39"/>
      <c r="C146" s="34" t="s">
        <v>71</v>
      </c>
      <c r="D146" s="39">
        <v>500</v>
      </c>
      <c r="E146" s="39"/>
      <c r="F146" s="39" t="s">
        <v>69</v>
      </c>
      <c r="G146" s="39" t="s">
        <v>789</v>
      </c>
      <c r="H146" s="31" t="s">
        <v>660</v>
      </c>
      <c r="I146" s="68">
        <v>50000</v>
      </c>
      <c r="J146" s="39"/>
      <c r="K146" s="39" t="s">
        <v>93</v>
      </c>
      <c r="L146" s="41"/>
      <c r="M146" s="38"/>
      <c r="N146" s="34" t="s">
        <v>41</v>
      </c>
      <c r="O146" s="34"/>
      <c r="P146" s="31" t="str">
        <f t="shared" si="8"/>
        <v>93.10.08.128.3023.6212</v>
      </c>
      <c r="Q146" s="31" t="str">
        <f t="shared" si="9"/>
        <v>00.1.500.9001.0</v>
      </c>
      <c r="R146" s="31" t="str">
        <f t="shared" si="7"/>
        <v>93.10</v>
      </c>
      <c r="S146" s="31" t="s">
        <v>752</v>
      </c>
      <c r="T146" s="31">
        <v>6212</v>
      </c>
      <c r="U146" s="62" t="s">
        <v>395</v>
      </c>
    </row>
    <row r="147" spans="1:21" ht="99.75" hidden="1">
      <c r="A147" s="42" t="s">
        <v>790</v>
      </c>
      <c r="B147" s="39" t="s">
        <v>648</v>
      </c>
      <c r="C147" s="39" t="s">
        <v>656</v>
      </c>
      <c r="D147" s="39"/>
      <c r="E147" s="39" t="s">
        <v>50</v>
      </c>
      <c r="F147" s="31" t="s">
        <v>45</v>
      </c>
      <c r="G147" s="39"/>
      <c r="H147" s="31" t="s">
        <v>660</v>
      </c>
      <c r="I147" s="30">
        <v>136408.23000000001</v>
      </c>
      <c r="J147" s="39"/>
      <c r="K147" s="39"/>
      <c r="L147" s="41"/>
      <c r="M147" s="41"/>
      <c r="N147" s="34"/>
      <c r="O147" s="34"/>
      <c r="P147" s="31" t="str">
        <f t="shared" si="8"/>
        <v>93.10.08.243.3023.6221</v>
      </c>
      <c r="Q147" s="31" t="str">
        <f t="shared" si="9"/>
        <v>00.1.500.9001.0</v>
      </c>
      <c r="R147" s="31" t="str">
        <f t="shared" si="7"/>
        <v>93.10</v>
      </c>
      <c r="S147" s="31" t="s">
        <v>666</v>
      </c>
      <c r="T147" s="31">
        <v>6221</v>
      </c>
      <c r="U147" s="63" t="s">
        <v>667</v>
      </c>
    </row>
    <row r="148" spans="1:21" ht="409.6" hidden="1">
      <c r="A148" s="42" t="s">
        <v>791</v>
      </c>
      <c r="B148" s="39" t="s">
        <v>648</v>
      </c>
      <c r="C148" s="39" t="s">
        <v>792</v>
      </c>
      <c r="D148" s="39">
        <v>4</v>
      </c>
      <c r="E148" s="39" t="s">
        <v>793</v>
      </c>
      <c r="F148" s="31" t="s">
        <v>45</v>
      </c>
      <c r="G148" s="39" t="s">
        <v>794</v>
      </c>
      <c r="H148" s="31" t="s">
        <v>660</v>
      </c>
      <c r="I148" s="30">
        <v>6747297.6100000003</v>
      </c>
      <c r="J148" s="39"/>
      <c r="K148" s="39" t="s">
        <v>93</v>
      </c>
      <c r="L148" s="41" t="s">
        <v>795</v>
      </c>
      <c r="M148" s="41"/>
      <c r="N148" s="34" t="s">
        <v>46</v>
      </c>
      <c r="O148" s="34"/>
      <c r="P148" s="31" t="str">
        <f t="shared" si="8"/>
        <v>93.10.08.242.3006.6152</v>
      </c>
      <c r="Q148" s="31" t="str">
        <f t="shared" si="9"/>
        <v>00.1.500.9001.0</v>
      </c>
      <c r="R148" s="31" t="str">
        <f t="shared" si="7"/>
        <v>93.10</v>
      </c>
      <c r="S148" s="31" t="s">
        <v>796</v>
      </c>
      <c r="T148" s="31">
        <v>6152</v>
      </c>
      <c r="U148" s="63" t="s">
        <v>797</v>
      </c>
    </row>
    <row r="149" spans="1:21" ht="216" hidden="1">
      <c r="A149" s="42" t="s">
        <v>798</v>
      </c>
      <c r="B149" s="39" t="s">
        <v>648</v>
      </c>
      <c r="C149" s="39" t="s">
        <v>792</v>
      </c>
      <c r="D149" s="39">
        <v>2</v>
      </c>
      <c r="E149" s="39"/>
      <c r="F149" s="31" t="s">
        <v>45</v>
      </c>
      <c r="G149" s="39" t="s">
        <v>799</v>
      </c>
      <c r="H149" s="31" t="s">
        <v>660</v>
      </c>
      <c r="I149" s="30">
        <v>7210005</v>
      </c>
      <c r="J149" s="39"/>
      <c r="K149" s="39" t="s">
        <v>93</v>
      </c>
      <c r="L149" s="41" t="s">
        <v>795</v>
      </c>
      <c r="M149" s="41"/>
      <c r="N149" s="34" t="s">
        <v>41</v>
      </c>
      <c r="O149" s="34"/>
      <c r="P149" s="31" t="str">
        <f t="shared" si="8"/>
        <v>93.10.08.242.3006.6152</v>
      </c>
      <c r="Q149" s="31" t="str">
        <f t="shared" si="9"/>
        <v>00.1.500.9001.0</v>
      </c>
      <c r="R149" s="31" t="str">
        <f t="shared" si="7"/>
        <v>93.10</v>
      </c>
      <c r="S149" s="31" t="s">
        <v>796</v>
      </c>
      <c r="T149" s="31">
        <v>6152</v>
      </c>
      <c r="U149" s="63" t="s">
        <v>797</v>
      </c>
    </row>
    <row r="150" spans="1:21" ht="216" hidden="1">
      <c r="A150" s="42" t="s">
        <v>800</v>
      </c>
      <c r="B150" s="39"/>
      <c r="C150" s="39" t="s">
        <v>792</v>
      </c>
      <c r="D150" s="39" t="s">
        <v>801</v>
      </c>
      <c r="E150" s="39" t="s">
        <v>802</v>
      </c>
      <c r="F150" s="31" t="s">
        <v>803</v>
      </c>
      <c r="G150" s="39" t="s">
        <v>799</v>
      </c>
      <c r="H150" s="31" t="s">
        <v>660</v>
      </c>
      <c r="I150" s="30">
        <v>5060651.38</v>
      </c>
      <c r="J150" s="39"/>
      <c r="K150" s="39" t="s">
        <v>93</v>
      </c>
      <c r="L150" s="41" t="s">
        <v>795</v>
      </c>
      <c r="M150" s="41"/>
      <c r="N150" s="34" t="s">
        <v>41</v>
      </c>
      <c r="O150" s="34"/>
      <c r="P150" s="31" t="str">
        <f t="shared" si="8"/>
        <v>93.10.08.242.3006.6152</v>
      </c>
      <c r="Q150" s="31" t="str">
        <f>RIGHT(S150,15)</f>
        <v>00.1.500.9001.0</v>
      </c>
      <c r="R150" s="31" t="str">
        <f t="shared" si="7"/>
        <v>93.10</v>
      </c>
      <c r="S150" s="31" t="s">
        <v>796</v>
      </c>
      <c r="T150" s="31">
        <v>6152</v>
      </c>
      <c r="U150" s="63" t="s">
        <v>797</v>
      </c>
    </row>
    <row r="151" spans="1:21" ht="117" hidden="1">
      <c r="A151" s="35" t="s">
        <v>804</v>
      </c>
      <c r="B151" s="39" t="s">
        <v>648</v>
      </c>
      <c r="C151" s="39" t="s">
        <v>792</v>
      </c>
      <c r="D151" s="34" t="s">
        <v>805</v>
      </c>
      <c r="E151" s="39"/>
      <c r="F151" s="31" t="s">
        <v>45</v>
      </c>
      <c r="G151" s="34" t="s">
        <v>806</v>
      </c>
      <c r="H151" s="31" t="s">
        <v>660</v>
      </c>
      <c r="I151" s="30">
        <v>3005747.22</v>
      </c>
      <c r="J151" s="39"/>
      <c r="K151" s="39" t="s">
        <v>807</v>
      </c>
      <c r="L151" s="41"/>
      <c r="M151" s="41"/>
      <c r="N151" s="34" t="s">
        <v>46</v>
      </c>
      <c r="O151" s="34"/>
      <c r="P151" s="31" t="str">
        <f t="shared" si="8"/>
        <v>93.10.08.242.3006.6152</v>
      </c>
      <c r="Q151" s="31" t="str">
        <f t="shared" si="9"/>
        <v>00.1.500.9001.0</v>
      </c>
      <c r="R151" s="31" t="str">
        <f t="shared" si="7"/>
        <v>93.10</v>
      </c>
      <c r="S151" s="31" t="s">
        <v>796</v>
      </c>
      <c r="T151" s="31">
        <v>6152</v>
      </c>
      <c r="U151" s="63" t="s">
        <v>797</v>
      </c>
    </row>
    <row r="152" spans="1:21" ht="117" hidden="1">
      <c r="A152" s="35" t="s">
        <v>808</v>
      </c>
      <c r="B152" s="39" t="s">
        <v>42</v>
      </c>
      <c r="C152" s="39" t="s">
        <v>71</v>
      </c>
      <c r="D152" s="34">
        <v>300</v>
      </c>
      <c r="E152" s="39"/>
      <c r="F152" s="39" t="s">
        <v>66</v>
      </c>
      <c r="G152" s="34" t="s">
        <v>809</v>
      </c>
      <c r="H152" s="31" t="s">
        <v>660</v>
      </c>
      <c r="I152" s="39">
        <v>150000</v>
      </c>
      <c r="J152" s="39"/>
      <c r="K152" s="39" t="s">
        <v>93</v>
      </c>
      <c r="L152" s="41"/>
      <c r="M152" s="41"/>
      <c r="N152" s="34" t="s">
        <v>46</v>
      </c>
      <c r="O152" s="34"/>
      <c r="P152" s="31" t="str">
        <f t="shared" si="8"/>
        <v>93.10.08.128.3023.6212</v>
      </c>
      <c r="Q152" s="31" t="str">
        <f t="shared" si="9"/>
        <v>00.1.500.9001.0</v>
      </c>
      <c r="R152" s="31" t="str">
        <f t="shared" si="7"/>
        <v>93.10</v>
      </c>
      <c r="S152" s="31" t="s">
        <v>752</v>
      </c>
      <c r="T152" s="31">
        <v>6212</v>
      </c>
      <c r="U152" s="62" t="s">
        <v>395</v>
      </c>
    </row>
    <row r="153" spans="1:21" ht="117" hidden="1">
      <c r="A153" s="35" t="s">
        <v>810</v>
      </c>
      <c r="B153" s="39" t="s">
        <v>42</v>
      </c>
      <c r="C153" s="39" t="s">
        <v>71</v>
      </c>
      <c r="D153" s="34">
        <v>300</v>
      </c>
      <c r="E153" s="39"/>
      <c r="F153" s="39" t="s">
        <v>66</v>
      </c>
      <c r="G153" s="34" t="s">
        <v>809</v>
      </c>
      <c r="H153" s="31" t="s">
        <v>660</v>
      </c>
      <c r="I153" s="39">
        <v>150000</v>
      </c>
      <c r="J153" s="39"/>
      <c r="K153" s="39" t="s">
        <v>93</v>
      </c>
      <c r="L153" s="41"/>
      <c r="M153" s="41"/>
      <c r="N153" s="34" t="s">
        <v>46</v>
      </c>
      <c r="O153" s="34"/>
      <c r="P153" s="31" t="str">
        <f t="shared" si="8"/>
        <v>93.10.08.128.3023.6212</v>
      </c>
      <c r="Q153" s="31" t="str">
        <f t="shared" si="9"/>
        <v>00.1.500.9001.0</v>
      </c>
      <c r="R153" s="31" t="str">
        <f t="shared" si="7"/>
        <v>93.10</v>
      </c>
      <c r="S153" s="31" t="s">
        <v>752</v>
      </c>
      <c r="T153" s="31">
        <v>6212</v>
      </c>
      <c r="U153" s="62" t="s">
        <v>395</v>
      </c>
    </row>
    <row r="154" spans="1:21" ht="66.75" hidden="1">
      <c r="A154" s="42" t="s">
        <v>811</v>
      </c>
      <c r="B154" s="39" t="s">
        <v>648</v>
      </c>
      <c r="C154" s="39" t="s">
        <v>792</v>
      </c>
      <c r="D154" s="39"/>
      <c r="E154" s="39"/>
      <c r="F154" s="31" t="s">
        <v>45</v>
      </c>
      <c r="G154" s="39"/>
      <c r="H154" s="31" t="s">
        <v>660</v>
      </c>
      <c r="I154" s="30">
        <v>776117.34</v>
      </c>
      <c r="J154" s="39"/>
      <c r="K154" s="39"/>
      <c r="L154" s="41"/>
      <c r="M154" s="41"/>
      <c r="N154" s="34"/>
      <c r="O154" s="34"/>
      <c r="P154" s="31" t="str">
        <f t="shared" si="8"/>
        <v>93.10.08.242.3006.6152</v>
      </c>
      <c r="Q154" s="31" t="str">
        <f t="shared" si="9"/>
        <v>00.1.500.9001.0</v>
      </c>
      <c r="R154" s="31" t="str">
        <f t="shared" si="7"/>
        <v>93.10</v>
      </c>
      <c r="S154" s="31" t="s">
        <v>796</v>
      </c>
      <c r="T154" s="31">
        <v>6152</v>
      </c>
      <c r="U154" s="63" t="s">
        <v>797</v>
      </c>
    </row>
    <row r="155" spans="1:21" ht="66.75" hidden="1">
      <c r="A155" s="42" t="s">
        <v>812</v>
      </c>
      <c r="B155" s="39" t="s">
        <v>648</v>
      </c>
      <c r="C155" s="39" t="s">
        <v>792</v>
      </c>
      <c r="D155" s="39">
        <v>12</v>
      </c>
      <c r="E155" s="39"/>
      <c r="F155" s="31" t="s">
        <v>45</v>
      </c>
      <c r="G155" s="39"/>
      <c r="H155" s="31" t="s">
        <v>660</v>
      </c>
      <c r="I155" s="30">
        <v>4752000</v>
      </c>
      <c r="J155" s="39"/>
      <c r="K155" s="39" t="s">
        <v>93</v>
      </c>
      <c r="L155" s="41"/>
      <c r="M155" s="41"/>
      <c r="N155" s="39"/>
      <c r="O155" s="39"/>
      <c r="P155" s="31" t="str">
        <f t="shared" si="8"/>
        <v>93.10.08.242.3006.6152</v>
      </c>
      <c r="Q155" s="31" t="str">
        <f t="shared" si="9"/>
        <v>00.1.500.9001.0</v>
      </c>
      <c r="R155" s="31" t="str">
        <f t="shared" si="7"/>
        <v>93.10</v>
      </c>
      <c r="S155" s="31" t="s">
        <v>796</v>
      </c>
      <c r="T155" s="31">
        <v>6152</v>
      </c>
      <c r="U155" s="63" t="s">
        <v>797</v>
      </c>
    </row>
    <row r="156" spans="1:21" ht="99.75" hidden="1">
      <c r="A156" s="42" t="s">
        <v>813</v>
      </c>
      <c r="B156" s="39" t="s">
        <v>648</v>
      </c>
      <c r="C156" s="39" t="s">
        <v>456</v>
      </c>
      <c r="D156" s="39" t="s">
        <v>814</v>
      </c>
      <c r="E156" s="39"/>
      <c r="F156" s="31" t="s">
        <v>45</v>
      </c>
      <c r="G156" s="39" t="s">
        <v>815</v>
      </c>
      <c r="H156" s="31" t="s">
        <v>660</v>
      </c>
      <c r="I156" s="30">
        <v>1458600</v>
      </c>
      <c r="J156" s="39" t="s">
        <v>384</v>
      </c>
      <c r="K156" s="39" t="s">
        <v>93</v>
      </c>
      <c r="L156" s="41"/>
      <c r="M156" s="41"/>
      <c r="N156" s="39"/>
      <c r="O156" s="39"/>
      <c r="P156" s="31" t="str">
        <f t="shared" si="8"/>
        <v>93.10.08.244.3023.4308</v>
      </c>
      <c r="Q156" s="31" t="str">
        <f t="shared" si="9"/>
        <v>00.1.500.9001.0</v>
      </c>
      <c r="R156" s="31" t="str">
        <f t="shared" si="7"/>
        <v>93.10</v>
      </c>
      <c r="S156" s="31" t="s">
        <v>385</v>
      </c>
      <c r="T156" s="31">
        <v>4308</v>
      </c>
      <c r="U156" s="62" t="s">
        <v>386</v>
      </c>
    </row>
    <row r="157" spans="1:21" ht="117" hidden="1">
      <c r="A157" s="42" t="s">
        <v>816</v>
      </c>
      <c r="B157" s="39" t="s">
        <v>648</v>
      </c>
      <c r="C157" s="39" t="s">
        <v>456</v>
      </c>
      <c r="D157" s="39" t="s">
        <v>817</v>
      </c>
      <c r="E157" s="39"/>
      <c r="F157" s="31" t="s">
        <v>45</v>
      </c>
      <c r="G157" s="39" t="s">
        <v>818</v>
      </c>
      <c r="H157" s="31" t="s">
        <v>660</v>
      </c>
      <c r="I157" s="30">
        <v>5712335.2000000002</v>
      </c>
      <c r="J157" s="39"/>
      <c r="K157" s="39" t="s">
        <v>93</v>
      </c>
      <c r="L157" s="41"/>
      <c r="M157" s="41"/>
      <c r="N157" s="39"/>
      <c r="O157" s="39"/>
      <c r="P157" s="31" t="str">
        <f t="shared" si="8"/>
        <v>93.10.08.244.3023.4308</v>
      </c>
      <c r="Q157" s="31" t="str">
        <f t="shared" si="9"/>
        <v>00.1.500.9001.0</v>
      </c>
      <c r="R157" s="31" t="str">
        <f t="shared" si="7"/>
        <v>93.10</v>
      </c>
      <c r="S157" s="31" t="s">
        <v>385</v>
      </c>
      <c r="T157" s="31">
        <v>4308</v>
      </c>
      <c r="U157" s="62" t="s">
        <v>386</v>
      </c>
    </row>
    <row r="158" spans="1:21" ht="66.75" hidden="1">
      <c r="A158" s="42" t="s">
        <v>819</v>
      </c>
      <c r="B158" s="39" t="s">
        <v>648</v>
      </c>
      <c r="C158" s="39" t="s">
        <v>456</v>
      </c>
      <c r="D158" s="39" t="s">
        <v>820</v>
      </c>
      <c r="E158" s="39"/>
      <c r="F158" s="31" t="s">
        <v>45</v>
      </c>
      <c r="G158" s="39" t="s">
        <v>821</v>
      </c>
      <c r="H158" s="31" t="s">
        <v>660</v>
      </c>
      <c r="I158" s="30">
        <v>33170623.199999999</v>
      </c>
      <c r="J158" s="39"/>
      <c r="K158" s="39" t="s">
        <v>93</v>
      </c>
      <c r="L158" s="41"/>
      <c r="M158" s="41"/>
      <c r="N158" s="39" t="s">
        <v>41</v>
      </c>
      <c r="O158" s="39"/>
      <c r="P158" s="31" t="str">
        <f t="shared" si="8"/>
        <v>93.10.08.244.3023.4308</v>
      </c>
      <c r="Q158" s="31" t="str">
        <f t="shared" si="9"/>
        <v>00.1.500.9001.0</v>
      </c>
      <c r="R158" s="31" t="str">
        <f t="shared" si="7"/>
        <v>93.10</v>
      </c>
      <c r="S158" s="31" t="s">
        <v>385</v>
      </c>
      <c r="T158" s="31">
        <v>4308</v>
      </c>
      <c r="U158" s="62" t="s">
        <v>386</v>
      </c>
    </row>
    <row r="159" spans="1:21" ht="66.75" hidden="1">
      <c r="A159" s="42" t="s">
        <v>822</v>
      </c>
      <c r="B159" s="39" t="s">
        <v>648</v>
      </c>
      <c r="C159" s="39" t="s">
        <v>456</v>
      </c>
      <c r="D159" s="39" t="s">
        <v>817</v>
      </c>
      <c r="E159" s="39"/>
      <c r="F159" s="31" t="s">
        <v>45</v>
      </c>
      <c r="G159" s="39" t="s">
        <v>821</v>
      </c>
      <c r="H159" s="31" t="s">
        <v>660</v>
      </c>
      <c r="I159" s="30">
        <v>2850749.33</v>
      </c>
      <c r="J159" s="39"/>
      <c r="K159" s="39" t="s">
        <v>823</v>
      </c>
      <c r="L159" s="41"/>
      <c r="M159" s="41"/>
      <c r="N159" s="39" t="s">
        <v>41</v>
      </c>
      <c r="O159" s="39"/>
      <c r="P159" s="31" t="str">
        <f t="shared" si="8"/>
        <v>93.10.08.244.3023.4308</v>
      </c>
      <c r="Q159" s="31" t="str">
        <f t="shared" si="9"/>
        <v>00.1.500.9001.0</v>
      </c>
      <c r="R159" s="31" t="str">
        <f t="shared" si="7"/>
        <v>93.10</v>
      </c>
      <c r="S159" s="31" t="s">
        <v>385</v>
      </c>
      <c r="T159" s="31">
        <v>4308</v>
      </c>
      <c r="U159" s="62" t="s">
        <v>386</v>
      </c>
    </row>
    <row r="160" spans="1:21" ht="166.5" hidden="1">
      <c r="A160" s="42" t="s">
        <v>824</v>
      </c>
      <c r="B160" s="39" t="s">
        <v>648</v>
      </c>
      <c r="C160" s="39" t="s">
        <v>456</v>
      </c>
      <c r="D160" s="39" t="s">
        <v>825</v>
      </c>
      <c r="E160" s="39"/>
      <c r="F160" s="31" t="s">
        <v>45</v>
      </c>
      <c r="G160" s="39" t="s">
        <v>826</v>
      </c>
      <c r="H160" s="31" t="s">
        <v>660</v>
      </c>
      <c r="I160" s="30">
        <v>30076919.84</v>
      </c>
      <c r="J160" s="39"/>
      <c r="K160" s="39" t="s">
        <v>827</v>
      </c>
      <c r="L160" s="41" t="s">
        <v>828</v>
      </c>
      <c r="M160" s="41"/>
      <c r="N160" s="39" t="s">
        <v>41</v>
      </c>
      <c r="O160" s="39"/>
      <c r="P160" s="31" t="str">
        <f t="shared" si="8"/>
        <v>93.10.08.244.3023.4308</v>
      </c>
      <c r="Q160" s="31" t="str">
        <f t="shared" si="9"/>
        <v>00.1.500.9001.0</v>
      </c>
      <c r="R160" s="31" t="str">
        <f t="shared" si="7"/>
        <v>93.10</v>
      </c>
      <c r="S160" s="31" t="s">
        <v>385</v>
      </c>
      <c r="T160" s="31">
        <v>4308</v>
      </c>
      <c r="U160" s="62" t="s">
        <v>386</v>
      </c>
    </row>
    <row r="161" spans="1:21" ht="66.75" hidden="1">
      <c r="A161" s="42" t="s">
        <v>829</v>
      </c>
      <c r="B161" s="39" t="s">
        <v>648</v>
      </c>
      <c r="C161" s="39" t="s">
        <v>456</v>
      </c>
      <c r="D161" s="39" t="s">
        <v>830</v>
      </c>
      <c r="E161" s="39"/>
      <c r="F161" s="31" t="s">
        <v>45</v>
      </c>
      <c r="G161" s="39" t="s">
        <v>831</v>
      </c>
      <c r="H161" s="31" t="s">
        <v>660</v>
      </c>
      <c r="I161" s="30">
        <v>3842313.76</v>
      </c>
      <c r="J161" s="39"/>
      <c r="K161" s="39" t="s">
        <v>93</v>
      </c>
      <c r="L161" s="41"/>
      <c r="M161" s="41"/>
      <c r="N161" s="39"/>
      <c r="O161" s="39"/>
      <c r="P161" s="31" t="str">
        <f t="shared" si="8"/>
        <v>93.10.08.244.3023.4308</v>
      </c>
      <c r="Q161" s="31" t="str">
        <f t="shared" si="9"/>
        <v>00.1.500.9001.0</v>
      </c>
      <c r="R161" s="31" t="str">
        <f t="shared" si="7"/>
        <v>93.10</v>
      </c>
      <c r="S161" s="31" t="s">
        <v>385</v>
      </c>
      <c r="T161" s="31">
        <v>4308</v>
      </c>
      <c r="U161" s="62" t="s">
        <v>386</v>
      </c>
    </row>
    <row r="162" spans="1:21" ht="66.75" hidden="1">
      <c r="A162" s="42" t="s">
        <v>832</v>
      </c>
      <c r="B162" s="39" t="s">
        <v>648</v>
      </c>
      <c r="C162" s="39" t="s">
        <v>456</v>
      </c>
      <c r="D162" s="39" t="s">
        <v>830</v>
      </c>
      <c r="E162" s="39"/>
      <c r="F162" s="31" t="s">
        <v>45</v>
      </c>
      <c r="G162" s="39" t="s">
        <v>831</v>
      </c>
      <c r="H162" s="31" t="s">
        <v>660</v>
      </c>
      <c r="I162" s="30">
        <v>3842313.76</v>
      </c>
      <c r="J162" s="39"/>
      <c r="K162" s="39" t="s">
        <v>93</v>
      </c>
      <c r="L162" s="41"/>
      <c r="M162" s="41"/>
      <c r="N162" s="39" t="s">
        <v>41</v>
      </c>
      <c r="O162" s="39"/>
      <c r="P162" s="31" t="str">
        <f t="shared" si="8"/>
        <v>93.10.08.244.3023.4308</v>
      </c>
      <c r="Q162" s="31" t="str">
        <f t="shared" si="9"/>
        <v>00.1.500.9001.0</v>
      </c>
      <c r="R162" s="31" t="str">
        <f t="shared" si="7"/>
        <v>93.10</v>
      </c>
      <c r="S162" s="31" t="s">
        <v>385</v>
      </c>
      <c r="T162" s="31">
        <v>4308</v>
      </c>
      <c r="U162" s="62" t="s">
        <v>386</v>
      </c>
    </row>
    <row r="163" spans="1:21" ht="199.5" hidden="1">
      <c r="A163" s="42" t="s">
        <v>833</v>
      </c>
      <c r="B163" s="39" t="s">
        <v>648</v>
      </c>
      <c r="C163" s="39" t="s">
        <v>456</v>
      </c>
      <c r="D163" s="39">
        <v>600</v>
      </c>
      <c r="E163" s="39"/>
      <c r="F163" s="31" t="s">
        <v>45</v>
      </c>
      <c r="G163" s="39" t="s">
        <v>834</v>
      </c>
      <c r="H163" s="31" t="s">
        <v>660</v>
      </c>
      <c r="I163" s="30">
        <v>9307405.25</v>
      </c>
      <c r="J163" s="39"/>
      <c r="K163" s="39" t="s">
        <v>835</v>
      </c>
      <c r="L163" s="41" t="s">
        <v>828</v>
      </c>
      <c r="M163" s="41"/>
      <c r="N163" s="39" t="s">
        <v>41</v>
      </c>
      <c r="O163" s="39"/>
      <c r="P163" s="31" t="str">
        <f t="shared" si="8"/>
        <v>93.10.08.244.3023.4308</v>
      </c>
      <c r="Q163" s="31" t="str">
        <f t="shared" si="9"/>
        <v>00.1.500.9001.0</v>
      </c>
      <c r="R163" s="31" t="str">
        <f t="shared" si="7"/>
        <v>93.10</v>
      </c>
      <c r="S163" s="31" t="s">
        <v>385</v>
      </c>
      <c r="T163" s="31">
        <v>4308</v>
      </c>
      <c r="U163" s="62" t="s">
        <v>386</v>
      </c>
    </row>
    <row r="164" spans="1:21" ht="249" hidden="1">
      <c r="A164" s="42" t="s">
        <v>836</v>
      </c>
      <c r="B164" s="39" t="s">
        <v>648</v>
      </c>
      <c r="C164" s="39" t="s">
        <v>456</v>
      </c>
      <c r="D164" s="39">
        <v>300</v>
      </c>
      <c r="E164" s="39"/>
      <c r="F164" s="31" t="s">
        <v>45</v>
      </c>
      <c r="G164" s="39" t="s">
        <v>837</v>
      </c>
      <c r="H164" s="31" t="s">
        <v>660</v>
      </c>
      <c r="I164" s="30">
        <v>5584443.1500000004</v>
      </c>
      <c r="J164" s="39"/>
      <c r="K164" s="39" t="s">
        <v>93</v>
      </c>
      <c r="L164" s="41" t="s">
        <v>828</v>
      </c>
      <c r="M164" s="41"/>
      <c r="N164" s="39" t="s">
        <v>41</v>
      </c>
      <c r="O164" s="39"/>
      <c r="P164" s="31" t="str">
        <f t="shared" si="8"/>
        <v>93.10.08.244.3023.4308</v>
      </c>
      <c r="Q164" s="31" t="str">
        <f t="shared" si="9"/>
        <v>00.1.500.9001.0</v>
      </c>
      <c r="R164" s="31" t="str">
        <f t="shared" si="7"/>
        <v>93.10</v>
      </c>
      <c r="S164" s="31" t="s">
        <v>385</v>
      </c>
      <c r="T164" s="31">
        <v>4308</v>
      </c>
      <c r="U164" s="62" t="s">
        <v>386</v>
      </c>
    </row>
    <row r="165" spans="1:21" ht="150" hidden="1">
      <c r="A165" s="42" t="s">
        <v>838</v>
      </c>
      <c r="B165" s="39" t="s">
        <v>648</v>
      </c>
      <c r="C165" s="39" t="s">
        <v>456</v>
      </c>
      <c r="D165" s="39">
        <v>60</v>
      </c>
      <c r="E165" s="39"/>
      <c r="F165" s="31" t="s">
        <v>45</v>
      </c>
      <c r="G165" s="39" t="s">
        <v>839</v>
      </c>
      <c r="H165" s="31" t="s">
        <v>660</v>
      </c>
      <c r="I165" s="30">
        <v>3111908.8</v>
      </c>
      <c r="J165" s="39"/>
      <c r="K165" s="39" t="s">
        <v>78</v>
      </c>
      <c r="L165" s="41" t="s">
        <v>828</v>
      </c>
      <c r="M165" s="41"/>
      <c r="N165" s="39" t="s">
        <v>41</v>
      </c>
      <c r="O165" s="39"/>
      <c r="P165" s="31" t="str">
        <f t="shared" si="8"/>
        <v>93.10.08.244.3023.4308</v>
      </c>
      <c r="Q165" s="31" t="str">
        <f t="shared" si="9"/>
        <v>00.1.500.9001.0</v>
      </c>
      <c r="R165" s="31" t="str">
        <f t="shared" si="7"/>
        <v>93.10</v>
      </c>
      <c r="S165" s="31" t="s">
        <v>385</v>
      </c>
      <c r="T165" s="31">
        <v>4308</v>
      </c>
      <c r="U165" s="62" t="s">
        <v>386</v>
      </c>
    </row>
    <row r="166" spans="1:21" ht="249" hidden="1">
      <c r="A166" s="42" t="s">
        <v>840</v>
      </c>
      <c r="B166" s="39" t="s">
        <v>648</v>
      </c>
      <c r="C166" s="39" t="s">
        <v>456</v>
      </c>
      <c r="D166" s="39" t="s">
        <v>841</v>
      </c>
      <c r="E166" s="39"/>
      <c r="F166" s="31" t="s">
        <v>45</v>
      </c>
      <c r="G166" s="39" t="s">
        <v>842</v>
      </c>
      <c r="H166" s="31" t="s">
        <v>660</v>
      </c>
      <c r="I166" s="30">
        <v>5883935.2000000002</v>
      </c>
      <c r="J166" s="39"/>
      <c r="K166" s="39" t="s">
        <v>93</v>
      </c>
      <c r="L166" s="41" t="s">
        <v>828</v>
      </c>
      <c r="M166" s="41"/>
      <c r="N166" s="39" t="s">
        <v>41</v>
      </c>
      <c r="O166" s="39"/>
      <c r="P166" s="31" t="str">
        <f t="shared" si="8"/>
        <v>93.10.08.244.3023.4308</v>
      </c>
      <c r="Q166" s="31" t="str">
        <f t="shared" si="9"/>
        <v>00.1.500.9001.0</v>
      </c>
      <c r="R166" s="31" t="str">
        <f t="shared" si="7"/>
        <v>93.10</v>
      </c>
      <c r="S166" s="31" t="s">
        <v>385</v>
      </c>
      <c r="T166" s="31">
        <v>4308</v>
      </c>
      <c r="U166" s="62" t="s">
        <v>386</v>
      </c>
    </row>
    <row r="167" spans="1:21" ht="66.75" hidden="1">
      <c r="A167" s="42" t="s">
        <v>843</v>
      </c>
      <c r="B167" s="39"/>
      <c r="C167" s="39" t="s">
        <v>456</v>
      </c>
      <c r="D167" s="39"/>
      <c r="E167" s="39"/>
      <c r="F167" s="31" t="s">
        <v>45</v>
      </c>
      <c r="G167" s="39" t="s">
        <v>844</v>
      </c>
      <c r="H167" s="31" t="s">
        <v>660</v>
      </c>
      <c r="I167" s="30">
        <v>41922115.880000003</v>
      </c>
      <c r="J167" s="39"/>
      <c r="K167" s="39" t="s">
        <v>93</v>
      </c>
      <c r="L167" s="41"/>
      <c r="M167" s="41"/>
      <c r="N167" s="39" t="s">
        <v>845</v>
      </c>
      <c r="O167" s="39"/>
      <c r="P167" s="31" t="str">
        <f t="shared" si="8"/>
        <v>93.10.08.244.3023.4308</v>
      </c>
      <c r="Q167" s="31" t="str">
        <f t="shared" si="9"/>
        <v>00.1.500.9001.0</v>
      </c>
      <c r="R167" s="31" t="str">
        <f t="shared" si="7"/>
        <v>93.10</v>
      </c>
      <c r="S167" s="31" t="s">
        <v>385</v>
      </c>
      <c r="T167" s="31">
        <v>4308</v>
      </c>
      <c r="U167" s="62" t="s">
        <v>386</v>
      </c>
    </row>
    <row r="168" spans="1:21" ht="265.5" hidden="1">
      <c r="A168" s="42" t="s">
        <v>846</v>
      </c>
      <c r="B168" s="39" t="s">
        <v>648</v>
      </c>
      <c r="C168" s="39" t="s">
        <v>456</v>
      </c>
      <c r="D168" s="39">
        <v>200</v>
      </c>
      <c r="E168" s="39"/>
      <c r="F168" s="31" t="s">
        <v>45</v>
      </c>
      <c r="G168" s="39" t="s">
        <v>847</v>
      </c>
      <c r="H168" s="31" t="s">
        <v>660</v>
      </c>
      <c r="I168" s="30">
        <v>13409032.779999999</v>
      </c>
      <c r="J168" s="39"/>
      <c r="K168" s="39" t="s">
        <v>93</v>
      </c>
      <c r="L168" s="41" t="s">
        <v>828</v>
      </c>
      <c r="M168" s="41"/>
      <c r="N168" s="39" t="s">
        <v>41</v>
      </c>
      <c r="O168" s="39"/>
      <c r="P168" s="31" t="str">
        <f t="shared" si="8"/>
        <v>93.10.08.244.3023.4308</v>
      </c>
      <c r="Q168" s="31" t="str">
        <f t="shared" si="9"/>
        <v>00.1.500.9001.0</v>
      </c>
      <c r="R168" s="31" t="str">
        <f t="shared" si="7"/>
        <v>93.10</v>
      </c>
      <c r="S168" s="31" t="s">
        <v>385</v>
      </c>
      <c r="T168" s="31">
        <v>4308</v>
      </c>
      <c r="U168" s="62" t="s">
        <v>386</v>
      </c>
    </row>
    <row r="169" spans="1:21" ht="150" hidden="1">
      <c r="A169" s="42" t="s">
        <v>848</v>
      </c>
      <c r="B169" s="39" t="s">
        <v>849</v>
      </c>
      <c r="C169" s="39" t="s">
        <v>456</v>
      </c>
      <c r="D169" s="39">
        <v>5200</v>
      </c>
      <c r="E169" s="39"/>
      <c r="F169" s="39" t="s">
        <v>57</v>
      </c>
      <c r="G169" s="39" t="s">
        <v>850</v>
      </c>
      <c r="H169" s="31" t="s">
        <v>660</v>
      </c>
      <c r="I169" s="30">
        <v>87400</v>
      </c>
      <c r="J169" s="39"/>
      <c r="K169" s="39" t="s">
        <v>93</v>
      </c>
      <c r="L169" s="41"/>
      <c r="M169" s="41"/>
      <c r="N169" s="39" t="s">
        <v>46</v>
      </c>
      <c r="O169" s="39"/>
      <c r="P169" s="31" t="str">
        <f t="shared" si="8"/>
        <v>93.10.08.128.3023.6212</v>
      </c>
      <c r="Q169" s="31" t="str">
        <f t="shared" si="9"/>
        <v>00.1.500.9001.0</v>
      </c>
      <c r="R169" s="31" t="str">
        <f t="shared" si="7"/>
        <v>93.10</v>
      </c>
      <c r="S169" s="31" t="s">
        <v>394</v>
      </c>
      <c r="T169" s="31">
        <v>6212</v>
      </c>
      <c r="U169" s="62" t="s">
        <v>395</v>
      </c>
    </row>
    <row r="170" spans="1:21" ht="133.5" hidden="1">
      <c r="A170" s="42" t="s">
        <v>851</v>
      </c>
      <c r="B170" s="39"/>
      <c r="C170" s="39" t="s">
        <v>49</v>
      </c>
      <c r="D170" s="39">
        <v>500</v>
      </c>
      <c r="E170" s="39"/>
      <c r="F170" s="39" t="s">
        <v>69</v>
      </c>
      <c r="G170" s="39" t="s">
        <v>852</v>
      </c>
      <c r="H170" s="31" t="s">
        <v>660</v>
      </c>
      <c r="I170" s="30">
        <v>50000</v>
      </c>
      <c r="J170" s="39"/>
      <c r="K170" s="39" t="s">
        <v>93</v>
      </c>
      <c r="L170" s="41"/>
      <c r="M170" s="41"/>
      <c r="N170" s="39" t="s">
        <v>46</v>
      </c>
      <c r="O170" s="39"/>
      <c r="P170" s="31" t="str">
        <f t="shared" si="8"/>
        <v>93.10.08.128.3023.6212</v>
      </c>
      <c r="Q170" s="31" t="str">
        <f t="shared" si="9"/>
        <v>00.1.500.9001.0</v>
      </c>
      <c r="R170" s="31" t="str">
        <f t="shared" si="7"/>
        <v>93.10</v>
      </c>
      <c r="S170" s="31" t="s">
        <v>394</v>
      </c>
      <c r="T170" s="31">
        <v>6212</v>
      </c>
      <c r="U170" s="62" t="s">
        <v>395</v>
      </c>
    </row>
    <row r="171" spans="1:21" ht="66.75" hidden="1">
      <c r="A171" s="42" t="s">
        <v>853</v>
      </c>
      <c r="B171" s="39"/>
      <c r="C171" s="39" t="s">
        <v>456</v>
      </c>
      <c r="D171" s="39"/>
      <c r="E171" s="39"/>
      <c r="F171" s="31" t="s">
        <v>45</v>
      </c>
      <c r="G171" s="39"/>
      <c r="H171" s="31" t="s">
        <v>660</v>
      </c>
      <c r="I171" s="30">
        <v>14954017.57</v>
      </c>
      <c r="J171" s="39"/>
      <c r="K171" s="39"/>
      <c r="L171" s="41"/>
      <c r="M171" s="41"/>
      <c r="N171" s="39"/>
      <c r="O171" s="39"/>
      <c r="P171" s="31" t="str">
        <f t="shared" si="8"/>
        <v>93.10.08.244.3023.4308</v>
      </c>
      <c r="Q171" s="31" t="str">
        <f t="shared" si="9"/>
        <v>00.1.500.9001.0</v>
      </c>
      <c r="R171" s="31" t="str">
        <f t="shared" si="7"/>
        <v>93.10</v>
      </c>
      <c r="S171" s="31" t="s">
        <v>385</v>
      </c>
      <c r="T171" s="31">
        <v>4308</v>
      </c>
      <c r="U171" s="62" t="s">
        <v>386</v>
      </c>
    </row>
    <row r="172" spans="1:21" ht="66.75" hidden="1">
      <c r="A172" s="42" t="s">
        <v>854</v>
      </c>
      <c r="B172" s="39"/>
      <c r="C172" s="39" t="s">
        <v>456</v>
      </c>
      <c r="D172" s="39">
        <v>53</v>
      </c>
      <c r="E172" s="39"/>
      <c r="F172" s="31" t="s">
        <v>45</v>
      </c>
      <c r="G172" s="39"/>
      <c r="H172" s="31" t="s">
        <v>660</v>
      </c>
      <c r="I172" s="30" t="s">
        <v>855</v>
      </c>
      <c r="J172" s="39"/>
      <c r="K172" s="39"/>
      <c r="L172" s="41"/>
      <c r="M172" s="41"/>
      <c r="N172" s="39"/>
      <c r="O172" s="39"/>
      <c r="P172" s="31" t="str">
        <f t="shared" si="8"/>
        <v>93.10.08.244.3023.4308</v>
      </c>
      <c r="Q172" s="31" t="str">
        <f t="shared" si="9"/>
        <v>00.1.500.9001.0</v>
      </c>
      <c r="R172" s="31" t="str">
        <f t="shared" si="7"/>
        <v>93.10</v>
      </c>
      <c r="S172" s="31" t="s">
        <v>385</v>
      </c>
      <c r="T172" s="31">
        <v>4308</v>
      </c>
      <c r="U172" s="62" t="s">
        <v>386</v>
      </c>
    </row>
    <row r="173" spans="1:21" ht="332.25" hidden="1">
      <c r="A173" s="42" t="s">
        <v>856</v>
      </c>
      <c r="B173" s="39" t="s">
        <v>632</v>
      </c>
      <c r="C173" s="39" t="s">
        <v>44</v>
      </c>
      <c r="D173" s="39">
        <v>15</v>
      </c>
      <c r="E173" s="39"/>
      <c r="F173" s="31" t="s">
        <v>45</v>
      </c>
      <c r="G173" s="39" t="s">
        <v>857</v>
      </c>
      <c r="H173" s="31" t="s">
        <v>660</v>
      </c>
      <c r="J173" s="39" t="s">
        <v>384</v>
      </c>
      <c r="K173" s="39" t="s">
        <v>93</v>
      </c>
      <c r="L173" s="41"/>
      <c r="M173" s="41"/>
      <c r="N173" s="34" t="s">
        <v>41</v>
      </c>
      <c r="O173" s="34"/>
      <c r="P173" s="31" t="str">
        <f t="shared" si="8"/>
        <v>93.10.08.XXXXXXXXXXXXX</v>
      </c>
      <c r="Q173" s="31" t="str">
        <f t="shared" si="9"/>
        <v>.XXXXXXXXXXXXXX</v>
      </c>
      <c r="R173" s="31" t="str">
        <f t="shared" si="7"/>
        <v>93.10</v>
      </c>
      <c r="S173" s="47" t="s">
        <v>635</v>
      </c>
      <c r="T173" s="31" t="s">
        <v>858</v>
      </c>
    </row>
    <row r="174" spans="1:21" ht="166.5" hidden="1">
      <c r="A174" s="42" t="s">
        <v>859</v>
      </c>
      <c r="B174" s="39" t="s">
        <v>648</v>
      </c>
      <c r="C174" s="39" t="s">
        <v>44</v>
      </c>
      <c r="D174" s="39">
        <v>15</v>
      </c>
      <c r="E174" s="39"/>
      <c r="F174" s="31" t="s">
        <v>45</v>
      </c>
      <c r="G174" s="39" t="s">
        <v>860</v>
      </c>
      <c r="H174" s="31" t="s">
        <v>660</v>
      </c>
      <c r="I174" s="30">
        <v>7950000</v>
      </c>
      <c r="J174" s="39" t="s">
        <v>384</v>
      </c>
      <c r="K174" s="39" t="s">
        <v>93</v>
      </c>
      <c r="L174" s="41"/>
      <c r="M174" s="41"/>
      <c r="N174" s="39" t="s">
        <v>41</v>
      </c>
      <c r="O174" s="39"/>
      <c r="P174" s="31" t="str">
        <f t="shared" si="8"/>
        <v>93.10.08.244.3023.6242</v>
      </c>
      <c r="Q174" s="31" t="str">
        <f t="shared" si="9"/>
        <v>00.1.500.9001.0</v>
      </c>
      <c r="R174" s="31" t="str">
        <f t="shared" si="7"/>
        <v>93.10</v>
      </c>
      <c r="S174" s="31" t="s">
        <v>861</v>
      </c>
      <c r="T174" s="31">
        <v>6242</v>
      </c>
      <c r="U174" s="63" t="s">
        <v>862</v>
      </c>
    </row>
    <row r="175" spans="1:21" ht="182.25" hidden="1">
      <c r="A175" s="42" t="s">
        <v>863</v>
      </c>
      <c r="B175" s="39" t="s">
        <v>648</v>
      </c>
      <c r="C175" s="39" t="s">
        <v>44</v>
      </c>
      <c r="D175" s="39">
        <v>32</v>
      </c>
      <c r="E175" s="39"/>
      <c r="F175" s="39" t="s">
        <v>50</v>
      </c>
      <c r="G175" s="39" t="s">
        <v>864</v>
      </c>
      <c r="H175" s="31" t="s">
        <v>660</v>
      </c>
      <c r="I175" s="30">
        <v>8272000</v>
      </c>
      <c r="J175" s="39" t="s">
        <v>470</v>
      </c>
      <c r="K175" s="39" t="s">
        <v>93</v>
      </c>
      <c r="L175" s="41"/>
      <c r="M175" s="41"/>
      <c r="N175" s="39" t="s">
        <v>41</v>
      </c>
      <c r="O175" s="39"/>
      <c r="P175" s="31" t="str">
        <f t="shared" si="8"/>
        <v>93.10.08.244.3023.6242</v>
      </c>
      <c r="Q175" s="31" t="str">
        <f t="shared" si="9"/>
        <v>00.1.500.9001.0</v>
      </c>
      <c r="R175" s="31" t="str">
        <f t="shared" si="7"/>
        <v>93.10</v>
      </c>
      <c r="S175" s="31" t="s">
        <v>861</v>
      </c>
      <c r="T175" s="31">
        <v>6242</v>
      </c>
      <c r="U175" s="63" t="s">
        <v>862</v>
      </c>
    </row>
    <row r="176" spans="1:21" ht="133.5" hidden="1">
      <c r="A176" s="42" t="s">
        <v>865</v>
      </c>
      <c r="B176" s="39" t="s">
        <v>849</v>
      </c>
      <c r="C176" s="39" t="s">
        <v>71</v>
      </c>
      <c r="D176" s="39">
        <v>500</v>
      </c>
      <c r="E176" s="39"/>
      <c r="F176" s="39" t="s">
        <v>60</v>
      </c>
      <c r="G176" s="39" t="s">
        <v>866</v>
      </c>
      <c r="H176" s="31" t="s">
        <v>660</v>
      </c>
      <c r="I176" s="30">
        <v>8500</v>
      </c>
      <c r="J176" s="39" t="s">
        <v>384</v>
      </c>
      <c r="K176" s="39" t="s">
        <v>93</v>
      </c>
      <c r="L176" s="41"/>
      <c r="M176" s="41"/>
      <c r="N176" s="39" t="s">
        <v>46</v>
      </c>
      <c r="O176" s="39"/>
      <c r="P176" s="31" t="str">
        <f t="shared" si="8"/>
        <v>93.10.08.244.3023.4399</v>
      </c>
      <c r="Q176" s="31" t="str">
        <f t="shared" si="9"/>
        <v>00.1.500.9001.0</v>
      </c>
      <c r="R176" s="31" t="str">
        <f t="shared" si="7"/>
        <v>93.10</v>
      </c>
      <c r="S176" s="31" t="s">
        <v>404</v>
      </c>
      <c r="T176" s="31">
        <v>4399</v>
      </c>
      <c r="U176" s="63" t="s">
        <v>405</v>
      </c>
    </row>
    <row r="177" spans="1:21" ht="133.5" hidden="1">
      <c r="A177" s="32" t="s">
        <v>867</v>
      </c>
      <c r="C177" s="31" t="s">
        <v>44</v>
      </c>
      <c r="D177" s="31">
        <v>68000</v>
      </c>
      <c r="F177" s="31" t="s">
        <v>803</v>
      </c>
      <c r="G177" s="31" t="s">
        <v>868</v>
      </c>
      <c r="H177" s="31" t="s">
        <v>648</v>
      </c>
      <c r="I177" s="30">
        <v>73013249.409999996</v>
      </c>
      <c r="J177" s="31" t="s">
        <v>384</v>
      </c>
      <c r="N177" s="31" t="s">
        <v>41</v>
      </c>
      <c r="P177" s="31" t="str">
        <f t="shared" si="8"/>
        <v>93.10.08.244.3023.4309</v>
      </c>
      <c r="Q177" s="31" t="str">
        <f t="shared" si="9"/>
        <v>00.1.500.9001.0</v>
      </c>
      <c r="R177" s="31" t="str">
        <f t="shared" si="7"/>
        <v>93.10</v>
      </c>
      <c r="S177" s="31" t="s">
        <v>629</v>
      </c>
      <c r="T177" s="31">
        <v>4309</v>
      </c>
      <c r="U177" s="64" t="s">
        <v>630</v>
      </c>
    </row>
    <row r="178" spans="1:21" ht="66.75" hidden="1">
      <c r="A178" s="32" t="s">
        <v>869</v>
      </c>
      <c r="C178" s="31" t="s">
        <v>56</v>
      </c>
      <c r="D178" s="31">
        <v>18600</v>
      </c>
      <c r="F178" s="31" t="s">
        <v>803</v>
      </c>
      <c r="G178" s="31" t="s">
        <v>870</v>
      </c>
      <c r="H178" s="31" t="s">
        <v>648</v>
      </c>
      <c r="I178" s="30">
        <v>176381795.75999999</v>
      </c>
      <c r="J178" s="31" t="s">
        <v>384</v>
      </c>
      <c r="N178" s="31" t="s">
        <v>41</v>
      </c>
      <c r="P178" s="31" t="str">
        <f t="shared" si="8"/>
        <v>93.10.08.244.3023.6206</v>
      </c>
      <c r="Q178" s="31" t="str">
        <f t="shared" si="9"/>
        <v>00.1.500.9001.0</v>
      </c>
      <c r="R178" s="31" t="str">
        <f t="shared" si="7"/>
        <v>93.10</v>
      </c>
      <c r="S178" s="31" t="s">
        <v>592</v>
      </c>
      <c r="T178" s="31">
        <v>6206</v>
      </c>
      <c r="U178" s="63" t="s">
        <v>593</v>
      </c>
    </row>
    <row r="179" spans="1:21" ht="133.5" hidden="1">
      <c r="A179" s="32" t="s">
        <v>871</v>
      </c>
      <c r="C179" s="31" t="s">
        <v>44</v>
      </c>
      <c r="D179" s="31">
        <v>4740</v>
      </c>
      <c r="F179" s="31" t="s">
        <v>803</v>
      </c>
      <c r="G179" s="31" t="s">
        <v>872</v>
      </c>
      <c r="H179" s="31" t="s">
        <v>648</v>
      </c>
      <c r="I179" s="30">
        <v>20130512.66</v>
      </c>
      <c r="J179" s="31" t="s">
        <v>384</v>
      </c>
      <c r="N179" s="31" t="s">
        <v>41</v>
      </c>
      <c r="P179" s="31" t="str">
        <f t="shared" si="8"/>
        <v>93.10.08.244.3023.6242</v>
      </c>
      <c r="Q179" s="31" t="str">
        <f t="shared" si="9"/>
        <v>00.1.500.9001.0</v>
      </c>
      <c r="R179" s="31" t="str">
        <f t="shared" si="7"/>
        <v>93.10</v>
      </c>
      <c r="S179" s="31" t="s">
        <v>861</v>
      </c>
      <c r="T179" s="31">
        <v>6242</v>
      </c>
      <c r="U179" s="63" t="s">
        <v>862</v>
      </c>
    </row>
    <row r="180" spans="1:21" ht="66.75" hidden="1">
      <c r="A180" s="32" t="s">
        <v>873</v>
      </c>
      <c r="C180" s="31" t="s">
        <v>456</v>
      </c>
      <c r="D180" s="31">
        <v>49051</v>
      </c>
      <c r="F180" s="31" t="s">
        <v>803</v>
      </c>
      <c r="G180" s="31" t="s">
        <v>874</v>
      </c>
      <c r="H180" s="31" t="s">
        <v>648</v>
      </c>
      <c r="I180" s="30">
        <v>587526397.54999995</v>
      </c>
      <c r="J180" s="31" t="s">
        <v>384</v>
      </c>
      <c r="K180" s="39" t="s">
        <v>93</v>
      </c>
      <c r="L180" s="31" t="s">
        <v>875</v>
      </c>
      <c r="N180" s="31" t="s">
        <v>41</v>
      </c>
      <c r="P180" s="31" t="str">
        <f t="shared" si="8"/>
        <v>93.10.08.244.3023.4308</v>
      </c>
      <c r="Q180" s="31" t="str">
        <f t="shared" si="9"/>
        <v>00.1.500.9001.0</v>
      </c>
      <c r="R180" s="31" t="str">
        <f t="shared" si="7"/>
        <v>93.10</v>
      </c>
      <c r="S180" s="31" t="s">
        <v>385</v>
      </c>
      <c r="T180" s="31">
        <v>4308</v>
      </c>
      <c r="U180" s="62" t="s">
        <v>386</v>
      </c>
    </row>
    <row r="181" spans="1:21" ht="99.75" hidden="1">
      <c r="A181" s="32" t="s">
        <v>876</v>
      </c>
      <c r="C181" s="31" t="s">
        <v>737</v>
      </c>
      <c r="D181" s="31">
        <v>1690</v>
      </c>
      <c r="F181" s="31" t="s">
        <v>803</v>
      </c>
      <c r="G181" s="31" t="s">
        <v>877</v>
      </c>
      <c r="H181" s="31" t="s">
        <v>648</v>
      </c>
      <c r="I181" s="30">
        <v>12090729</v>
      </c>
      <c r="J181" s="31" t="s">
        <v>384</v>
      </c>
      <c r="K181" s="39" t="s">
        <v>93</v>
      </c>
      <c r="N181" s="31" t="s">
        <v>41</v>
      </c>
      <c r="P181" s="31" t="str">
        <f t="shared" si="8"/>
        <v>93.10.08.422.3013.6178</v>
      </c>
      <c r="Q181" s="31" t="str">
        <f t="shared" si="9"/>
        <v>00.1.500.9001.0</v>
      </c>
      <c r="R181" s="31" t="str">
        <f t="shared" si="7"/>
        <v>93.10</v>
      </c>
      <c r="S181" s="31" t="s">
        <v>878</v>
      </c>
      <c r="T181" s="31">
        <v>6178</v>
      </c>
      <c r="U181" s="62" t="s">
        <v>879</v>
      </c>
    </row>
    <row r="182" spans="1:21" ht="83.25" hidden="1">
      <c r="A182" s="31" t="s">
        <v>880</v>
      </c>
      <c r="B182" s="31" t="s">
        <v>881</v>
      </c>
      <c r="C182" s="31" t="s">
        <v>456</v>
      </c>
      <c r="D182" s="31">
        <v>2208</v>
      </c>
      <c r="F182" s="31" t="s">
        <v>803</v>
      </c>
      <c r="G182" s="31" t="s">
        <v>882</v>
      </c>
      <c r="H182" s="31" t="s">
        <v>648</v>
      </c>
      <c r="I182" s="30">
        <v>47518737</v>
      </c>
      <c r="J182" s="31" t="s">
        <v>384</v>
      </c>
      <c r="K182" s="39" t="s">
        <v>93</v>
      </c>
      <c r="L182" s="31" t="s">
        <v>875</v>
      </c>
      <c r="N182" s="31" t="s">
        <v>41</v>
      </c>
      <c r="P182" s="31" t="str">
        <f t="shared" si="8"/>
        <v>24.10.08.244.3023.6249</v>
      </c>
      <c r="Q182" s="31" t="str">
        <f t="shared" si="9"/>
        <v>00.1.500.9001.0</v>
      </c>
      <c r="R182" s="31" t="str">
        <f t="shared" si="7"/>
        <v>24.10</v>
      </c>
      <c r="S182" s="50" t="s">
        <v>883</v>
      </c>
      <c r="T182" s="31">
        <v>6249</v>
      </c>
      <c r="U182" s="62" t="s">
        <v>884</v>
      </c>
    </row>
    <row r="183" spans="1:21" ht="50.25" hidden="1">
      <c r="A183" s="31" t="s">
        <v>885</v>
      </c>
      <c r="C183" s="31" t="s">
        <v>53</v>
      </c>
      <c r="D183" s="31">
        <v>13840</v>
      </c>
      <c r="F183" s="31" t="s">
        <v>803</v>
      </c>
      <c r="G183" s="31" t="s">
        <v>886</v>
      </c>
      <c r="H183" s="31" t="s">
        <v>648</v>
      </c>
      <c r="I183" s="30">
        <v>43234308.240000002</v>
      </c>
      <c r="J183" s="31" t="s">
        <v>384</v>
      </c>
      <c r="K183" s="39" t="s">
        <v>93</v>
      </c>
      <c r="L183" s="31" t="s">
        <v>875</v>
      </c>
      <c r="N183" s="31" t="s">
        <v>41</v>
      </c>
      <c r="P183" s="31" t="str">
        <f t="shared" si="8"/>
        <v>93.10.08.241.3007.2902</v>
      </c>
      <c r="Q183" s="31" t="str">
        <f t="shared" si="9"/>
        <v>00.1.500.9001.0</v>
      </c>
      <c r="R183" s="31" t="str">
        <f t="shared" si="7"/>
        <v>93.10</v>
      </c>
      <c r="S183" s="31" t="s">
        <v>580</v>
      </c>
      <c r="T183" s="31">
        <v>2902</v>
      </c>
      <c r="U183" s="63" t="s">
        <v>581</v>
      </c>
    </row>
    <row r="184" spans="1:21" ht="50.25" hidden="1">
      <c r="A184" s="31" t="s">
        <v>887</v>
      </c>
      <c r="C184" s="31" t="s">
        <v>53</v>
      </c>
      <c r="D184" s="31">
        <v>1710</v>
      </c>
      <c r="F184" s="31" t="s">
        <v>803</v>
      </c>
      <c r="G184" s="31" t="s">
        <v>888</v>
      </c>
      <c r="H184" s="31" t="s">
        <v>648</v>
      </c>
      <c r="I184" s="30">
        <v>81582467.170000002</v>
      </c>
      <c r="J184" s="31" t="s">
        <v>384</v>
      </c>
      <c r="K184" s="39" t="s">
        <v>93</v>
      </c>
      <c r="L184" s="31" t="s">
        <v>875</v>
      </c>
      <c r="N184" s="31" t="s">
        <v>41</v>
      </c>
      <c r="P184" s="31" t="str">
        <f t="shared" si="8"/>
        <v>93.10.08.241.3007.6154</v>
      </c>
      <c r="Q184" s="31" t="str">
        <f t="shared" si="9"/>
        <v>00.1.500.9001.0</v>
      </c>
      <c r="R184" s="31" t="str">
        <f t="shared" si="7"/>
        <v>93.10</v>
      </c>
      <c r="S184" s="31" t="s">
        <v>765</v>
      </c>
      <c r="T184" s="31">
        <v>6154</v>
      </c>
      <c r="U184" s="63" t="s">
        <v>766</v>
      </c>
    </row>
    <row r="185" spans="1:21" ht="66.75" hidden="1">
      <c r="A185" s="31" t="s">
        <v>889</v>
      </c>
      <c r="C185" s="31" t="s">
        <v>792</v>
      </c>
      <c r="D185" s="31">
        <v>3169</v>
      </c>
      <c r="F185" s="31" t="s">
        <v>803</v>
      </c>
      <c r="G185" s="31" t="s">
        <v>890</v>
      </c>
      <c r="H185" s="31" t="s">
        <v>648</v>
      </c>
      <c r="I185" s="30">
        <v>70763385.540000007</v>
      </c>
      <c r="J185" s="31" t="s">
        <v>384</v>
      </c>
      <c r="K185" s="39" t="s">
        <v>93</v>
      </c>
      <c r="N185" s="31" t="s">
        <v>41</v>
      </c>
      <c r="P185" s="31" t="str">
        <f t="shared" si="8"/>
        <v>93.10.08.242.3006.6152</v>
      </c>
      <c r="Q185" s="31" t="str">
        <f t="shared" si="9"/>
        <v>00.1.500.9001.0</v>
      </c>
      <c r="R185" s="31" t="str">
        <f t="shared" si="7"/>
        <v>93.10</v>
      </c>
      <c r="S185" s="31" t="s">
        <v>796</v>
      </c>
      <c r="T185" s="31">
        <v>6152</v>
      </c>
      <c r="U185" s="63" t="s">
        <v>797</v>
      </c>
    </row>
    <row r="186" spans="1:21" ht="66.75" hidden="1">
      <c r="A186" s="31" t="s">
        <v>891</v>
      </c>
      <c r="C186" s="31" t="s">
        <v>603</v>
      </c>
      <c r="D186" s="31">
        <v>74250</v>
      </c>
      <c r="F186" s="31" t="s">
        <v>803</v>
      </c>
      <c r="G186" s="31" t="s">
        <v>892</v>
      </c>
      <c r="H186" s="31" t="s">
        <v>648</v>
      </c>
      <c r="I186" s="30">
        <v>408051929.42000002</v>
      </c>
      <c r="J186" s="31" t="s">
        <v>384</v>
      </c>
      <c r="K186" s="39" t="s">
        <v>93</v>
      </c>
      <c r="N186" s="31" t="s">
        <v>41</v>
      </c>
      <c r="P186" s="31" t="str">
        <f t="shared" si="8"/>
        <v>93.10.08.243.3023.2059</v>
      </c>
      <c r="Q186" s="31" t="str">
        <f t="shared" si="9"/>
        <v>00.1.500.9001.0</v>
      </c>
      <c r="R186" s="31" t="str">
        <f t="shared" si="7"/>
        <v>93.10</v>
      </c>
      <c r="S186" s="31" t="s">
        <v>893</v>
      </c>
      <c r="T186" s="31">
        <v>2059</v>
      </c>
      <c r="U186" s="62" t="s">
        <v>894</v>
      </c>
    </row>
    <row r="187" spans="1:21" ht="50.25" hidden="1">
      <c r="A187" s="44" t="s">
        <v>895</v>
      </c>
      <c r="B187" s="31" t="s">
        <v>524</v>
      </c>
      <c r="C187" s="31" t="s">
        <v>49</v>
      </c>
      <c r="D187" s="31">
        <v>1</v>
      </c>
      <c r="F187" s="31" t="s">
        <v>803</v>
      </c>
      <c r="G187" s="31" t="s">
        <v>895</v>
      </c>
      <c r="H187" s="31" t="s">
        <v>648</v>
      </c>
      <c r="I187" s="30">
        <v>7322500</v>
      </c>
      <c r="K187" s="39"/>
      <c r="P187" s="31" t="str">
        <f t="shared" si="8"/>
        <v>93.10.08.126.3011.2818</v>
      </c>
      <c r="Q187" s="31" t="str">
        <f t="shared" si="9"/>
        <v>00.1.500.9001.0</v>
      </c>
      <c r="R187" s="31" t="str">
        <f t="shared" si="7"/>
        <v>93.10</v>
      </c>
      <c r="S187" s="31" t="s">
        <v>569</v>
      </c>
      <c r="T187" s="31">
        <v>2818</v>
      </c>
      <c r="U187" s="62" t="s">
        <v>454</v>
      </c>
    </row>
    <row r="188" spans="1:21" ht="99.75" hidden="1">
      <c r="A188" s="31" t="s">
        <v>896</v>
      </c>
      <c r="C188" s="31" t="s">
        <v>656</v>
      </c>
      <c r="D188" s="31">
        <v>9785</v>
      </c>
      <c r="F188" s="31" t="s">
        <v>803</v>
      </c>
      <c r="G188" s="31" t="s">
        <v>897</v>
      </c>
      <c r="H188" s="31" t="s">
        <v>648</v>
      </c>
      <c r="I188" s="30">
        <v>327567669.58999997</v>
      </c>
      <c r="J188" s="31" t="s">
        <v>384</v>
      </c>
      <c r="K188" s="39" t="s">
        <v>93</v>
      </c>
      <c r="N188" s="31" t="s">
        <v>41</v>
      </c>
      <c r="P188" s="31" t="str">
        <f t="shared" si="8"/>
        <v>93.10.08.243.3023.6221</v>
      </c>
      <c r="Q188" s="31" t="str">
        <f t="shared" si="9"/>
        <v>00.1.500.9001.0</v>
      </c>
      <c r="R188" s="31" t="str">
        <f t="shared" si="7"/>
        <v>93.10</v>
      </c>
      <c r="S188" s="31" t="s">
        <v>666</v>
      </c>
      <c r="T188" s="31">
        <v>6221</v>
      </c>
      <c r="U188" s="63" t="s">
        <v>667</v>
      </c>
    </row>
    <row r="189" spans="1:21" ht="83.25" hidden="1">
      <c r="A189" s="31" t="s">
        <v>898</v>
      </c>
      <c r="B189" s="31" t="s">
        <v>412</v>
      </c>
      <c r="C189" s="31" t="s">
        <v>49</v>
      </c>
      <c r="D189" s="31">
        <v>20</v>
      </c>
      <c r="E189" s="31" t="s">
        <v>899</v>
      </c>
      <c r="F189" s="31" t="s">
        <v>900</v>
      </c>
      <c r="G189" s="31" t="s">
        <v>901</v>
      </c>
      <c r="H189" s="31" t="s">
        <v>571</v>
      </c>
      <c r="I189" s="30">
        <v>428138086</v>
      </c>
      <c r="J189" s="31" t="s">
        <v>412</v>
      </c>
      <c r="K189" s="31" t="s">
        <v>902</v>
      </c>
      <c r="L189" s="31" t="s">
        <v>412</v>
      </c>
      <c r="N189" s="31" t="s">
        <v>41</v>
      </c>
      <c r="P189" s="31" t="str">
        <f t="shared" si="8"/>
        <v>24.10.08.122.3024.2100</v>
      </c>
      <c r="Q189" s="31" t="str">
        <f t="shared" si="9"/>
        <v>00.1.500.9001.0</v>
      </c>
      <c r="R189" s="31" t="str">
        <f t="shared" si="7"/>
        <v>24.10</v>
      </c>
      <c r="S189" s="31" t="s">
        <v>575</v>
      </c>
      <c r="T189" s="31">
        <v>2100</v>
      </c>
      <c r="U189" s="62" t="s">
        <v>512</v>
      </c>
    </row>
    <row r="190" spans="1:21" ht="133.5" hidden="1">
      <c r="A190" s="31" t="s">
        <v>903</v>
      </c>
      <c r="B190" s="31" t="s">
        <v>412</v>
      </c>
      <c r="C190" s="31" t="s">
        <v>71</v>
      </c>
      <c r="D190" s="31">
        <v>1300</v>
      </c>
      <c r="E190" s="31" t="s">
        <v>412</v>
      </c>
      <c r="F190" s="31" t="s">
        <v>60</v>
      </c>
      <c r="G190" s="31" t="s">
        <v>904</v>
      </c>
      <c r="H190" s="31" t="s">
        <v>524</v>
      </c>
      <c r="I190" s="30">
        <v>7150000</v>
      </c>
      <c r="J190" s="31" t="s">
        <v>412</v>
      </c>
      <c r="K190" s="31" t="s">
        <v>412</v>
      </c>
      <c r="L190" s="31" t="s">
        <v>905</v>
      </c>
      <c r="M190" s="31" t="s">
        <v>905</v>
      </c>
      <c r="N190" s="31" t="s">
        <v>41</v>
      </c>
      <c r="P190" s="31" t="str">
        <f t="shared" si="8"/>
        <v>93.10.08.126.3011.2818</v>
      </c>
      <c r="Q190" s="31" t="str">
        <f t="shared" si="9"/>
        <v>02.2.660.1080.0</v>
      </c>
      <c r="R190" s="31" t="str">
        <f t="shared" si="7"/>
        <v>93.10</v>
      </c>
      <c r="S190" s="31" t="s">
        <v>527</v>
      </c>
      <c r="T190" s="31">
        <v>2818</v>
      </c>
      <c r="U190" s="62" t="s">
        <v>454</v>
      </c>
    </row>
    <row r="191" spans="1:21" ht="216" hidden="1">
      <c r="A191" s="31" t="s">
        <v>906</v>
      </c>
      <c r="B191" s="31" t="s">
        <v>412</v>
      </c>
      <c r="C191" s="31" t="s">
        <v>71</v>
      </c>
      <c r="D191" s="31">
        <v>200</v>
      </c>
      <c r="E191" s="31" t="s">
        <v>412</v>
      </c>
      <c r="F191" s="31" t="s">
        <v>60</v>
      </c>
      <c r="G191" s="31" t="s">
        <v>907</v>
      </c>
      <c r="H191" s="31" t="s">
        <v>524</v>
      </c>
      <c r="I191" s="30">
        <v>1100000</v>
      </c>
      <c r="J191" s="31" t="s">
        <v>412</v>
      </c>
      <c r="K191" s="31" t="s">
        <v>412</v>
      </c>
      <c r="L191" s="31" t="s">
        <v>412</v>
      </c>
      <c r="M191" s="31" t="s">
        <v>412</v>
      </c>
      <c r="N191" s="31" t="s">
        <v>41</v>
      </c>
      <c r="P191" s="31" t="str">
        <f t="shared" si="8"/>
        <v>93.10.08.126.3011.2818</v>
      </c>
      <c r="Q191" s="31" t="str">
        <f t="shared" si="9"/>
        <v>02.2.660.1080.0</v>
      </c>
      <c r="R191" s="31" t="str">
        <f t="shared" si="7"/>
        <v>93.10</v>
      </c>
      <c r="S191" s="31" t="s">
        <v>527</v>
      </c>
      <c r="T191" s="31">
        <v>2818</v>
      </c>
      <c r="U191" s="62" t="s">
        <v>454</v>
      </c>
    </row>
    <row r="192" spans="1:21" ht="117" hidden="1">
      <c r="A192" s="31" t="s">
        <v>908</v>
      </c>
      <c r="B192" s="31" t="s">
        <v>412</v>
      </c>
      <c r="C192" s="31" t="s">
        <v>71</v>
      </c>
      <c r="D192" s="31">
        <v>100</v>
      </c>
      <c r="E192" s="31" t="s">
        <v>412</v>
      </c>
      <c r="F192" s="31" t="s">
        <v>60</v>
      </c>
      <c r="G192" s="31" t="s">
        <v>909</v>
      </c>
      <c r="H192" s="31" t="s">
        <v>524</v>
      </c>
      <c r="I192" s="30">
        <v>133356</v>
      </c>
      <c r="J192" s="31" t="s">
        <v>412</v>
      </c>
      <c r="K192" s="31" t="s">
        <v>412</v>
      </c>
      <c r="L192" s="31" t="s">
        <v>905</v>
      </c>
      <c r="M192" s="31" t="s">
        <v>905</v>
      </c>
      <c r="N192" s="31" t="s">
        <v>41</v>
      </c>
      <c r="P192" s="31" t="str">
        <f t="shared" si="8"/>
        <v>93.10.08.126.3011.2818</v>
      </c>
      <c r="Q192" s="31" t="str">
        <f t="shared" si="9"/>
        <v>02.2.660.1080.0</v>
      </c>
      <c r="R192" s="31" t="str">
        <f t="shared" si="7"/>
        <v>93.10</v>
      </c>
      <c r="S192" s="31" t="s">
        <v>527</v>
      </c>
      <c r="T192" s="31">
        <v>2818</v>
      </c>
      <c r="U192" s="62" t="s">
        <v>454</v>
      </c>
    </row>
    <row r="193" spans="1:21" ht="117" hidden="1">
      <c r="A193" s="31" t="s">
        <v>910</v>
      </c>
      <c r="B193" s="31" t="s">
        <v>412</v>
      </c>
      <c r="C193" s="31" t="s">
        <v>71</v>
      </c>
      <c r="D193" s="31" t="s">
        <v>911</v>
      </c>
      <c r="E193" s="31" t="s">
        <v>412</v>
      </c>
      <c r="F193" s="31" t="s">
        <v>60</v>
      </c>
      <c r="G193" s="31" t="s">
        <v>912</v>
      </c>
      <c r="H193" s="31" t="s">
        <v>524</v>
      </c>
      <c r="I193" s="30">
        <v>6587.93</v>
      </c>
      <c r="J193" s="31" t="s">
        <v>412</v>
      </c>
      <c r="K193" s="31" t="s">
        <v>412</v>
      </c>
      <c r="L193" s="31" t="s">
        <v>905</v>
      </c>
      <c r="M193" s="31" t="s">
        <v>905</v>
      </c>
      <c r="N193" s="31" t="s">
        <v>46</v>
      </c>
      <c r="P193" s="31" t="str">
        <f t="shared" si="8"/>
        <v>24.10.08.126.3011.2818</v>
      </c>
      <c r="Q193" s="31" t="str">
        <f t="shared" si="9"/>
        <v>00.1.500.9001.0</v>
      </c>
      <c r="R193" s="31" t="str">
        <f t="shared" si="7"/>
        <v>24.10</v>
      </c>
      <c r="S193" s="31" t="s">
        <v>913</v>
      </c>
      <c r="T193" s="31">
        <v>2818</v>
      </c>
      <c r="U193" s="62" t="s">
        <v>454</v>
      </c>
    </row>
    <row r="194" spans="1:21" ht="117" hidden="1">
      <c r="A194" s="31" t="s">
        <v>914</v>
      </c>
      <c r="B194" s="31" t="s">
        <v>412</v>
      </c>
      <c r="C194" s="31" t="s">
        <v>71</v>
      </c>
      <c r="D194" s="31" t="s">
        <v>915</v>
      </c>
      <c r="E194" s="31" t="s">
        <v>916</v>
      </c>
      <c r="F194" s="31" t="s">
        <v>917</v>
      </c>
      <c r="G194" s="31" t="s">
        <v>918</v>
      </c>
      <c r="H194" s="31" t="s">
        <v>524</v>
      </c>
      <c r="I194" s="30">
        <v>90663.5</v>
      </c>
      <c r="J194" s="31" t="s">
        <v>412</v>
      </c>
      <c r="K194" s="31" t="s">
        <v>412</v>
      </c>
      <c r="L194" s="31" t="s">
        <v>905</v>
      </c>
      <c r="M194" s="31" t="s">
        <v>905</v>
      </c>
      <c r="N194" s="31" t="s">
        <v>41</v>
      </c>
      <c r="P194" s="31" t="str">
        <f t="shared" si="8"/>
        <v>93.10.08.126.3011.2818</v>
      </c>
      <c r="Q194" s="31" t="str">
        <f t="shared" si="9"/>
        <v>00.1.500.9001.0</v>
      </c>
      <c r="R194" s="31" t="str">
        <f t="shared" si="7"/>
        <v>93.10</v>
      </c>
      <c r="S194" s="31" t="s">
        <v>919</v>
      </c>
      <c r="T194" s="31">
        <v>2818</v>
      </c>
      <c r="U194" s="62" t="s">
        <v>454</v>
      </c>
    </row>
    <row r="195" spans="1:21" ht="117" hidden="1">
      <c r="A195" s="31" t="s">
        <v>920</v>
      </c>
      <c r="B195" s="31" t="s">
        <v>412</v>
      </c>
      <c r="C195" s="31" t="s">
        <v>71</v>
      </c>
      <c r="D195" s="31" t="s">
        <v>921</v>
      </c>
      <c r="E195" s="31" t="s">
        <v>922</v>
      </c>
      <c r="F195" s="31" t="s">
        <v>917</v>
      </c>
      <c r="G195" s="31" t="s">
        <v>923</v>
      </c>
      <c r="H195" s="31" t="s">
        <v>524</v>
      </c>
      <c r="I195" s="30">
        <v>156921.29999999999</v>
      </c>
      <c r="J195" s="31" t="s">
        <v>412</v>
      </c>
      <c r="K195" s="31" t="s">
        <v>412</v>
      </c>
      <c r="L195" s="31" t="s">
        <v>905</v>
      </c>
      <c r="M195" s="31" t="s">
        <v>905</v>
      </c>
      <c r="N195" s="31" t="s">
        <v>41</v>
      </c>
      <c r="P195" s="31" t="str">
        <f t="shared" si="8"/>
        <v>93.10.08.126.3011.2818</v>
      </c>
      <c r="Q195" s="31" t="str">
        <f t="shared" si="9"/>
        <v>00.1.500.9001.0</v>
      </c>
      <c r="R195" s="31" t="str">
        <f t="shared" ref="R195:R258" si="10">LEFT(S195,5)</f>
        <v>93.10</v>
      </c>
      <c r="S195" s="31" t="s">
        <v>919</v>
      </c>
      <c r="T195" s="31">
        <v>2818</v>
      </c>
      <c r="U195" s="62" t="s">
        <v>454</v>
      </c>
    </row>
    <row r="196" spans="1:21" ht="117" hidden="1">
      <c r="A196" s="31" t="s">
        <v>924</v>
      </c>
      <c r="B196" s="31" t="s">
        <v>412</v>
      </c>
      <c r="C196" s="31" t="s">
        <v>71</v>
      </c>
      <c r="D196" s="31">
        <v>225</v>
      </c>
      <c r="E196" s="31" t="s">
        <v>412</v>
      </c>
      <c r="F196" s="31" t="s">
        <v>60</v>
      </c>
      <c r="G196" s="31" t="s">
        <v>925</v>
      </c>
      <c r="H196" s="31" t="s">
        <v>524</v>
      </c>
      <c r="I196" s="30">
        <v>133446.88</v>
      </c>
      <c r="J196" s="31" t="s">
        <v>412</v>
      </c>
      <c r="K196" s="31" t="s">
        <v>412</v>
      </c>
      <c r="L196" s="31" t="s">
        <v>905</v>
      </c>
      <c r="M196" s="31" t="s">
        <v>905</v>
      </c>
      <c r="N196" s="31" t="s">
        <v>46</v>
      </c>
      <c r="P196" s="31" t="str">
        <f t="shared" si="8"/>
        <v>24.10.08.126.3011.2818</v>
      </c>
      <c r="Q196" s="31" t="str">
        <f t="shared" si="9"/>
        <v>00.1.500.9001.0</v>
      </c>
      <c r="R196" s="31" t="str">
        <f t="shared" si="10"/>
        <v>24.10</v>
      </c>
      <c r="S196" s="31" t="s">
        <v>913</v>
      </c>
      <c r="T196" s="31">
        <v>2818</v>
      </c>
      <c r="U196" s="62" t="s">
        <v>454</v>
      </c>
    </row>
    <row r="197" spans="1:21" ht="117" hidden="1">
      <c r="A197" s="31" t="s">
        <v>926</v>
      </c>
      <c r="B197" s="31" t="s">
        <v>412</v>
      </c>
      <c r="C197" s="31" t="s">
        <v>71</v>
      </c>
      <c r="D197" s="31">
        <v>150</v>
      </c>
      <c r="E197" s="31" t="s">
        <v>412</v>
      </c>
      <c r="F197" s="31" t="s">
        <v>60</v>
      </c>
      <c r="G197" s="31" t="s">
        <v>927</v>
      </c>
      <c r="H197" s="31" t="s">
        <v>524</v>
      </c>
      <c r="I197" s="30">
        <v>41996</v>
      </c>
      <c r="J197" s="31" t="s">
        <v>412</v>
      </c>
      <c r="K197" s="31" t="s">
        <v>412</v>
      </c>
      <c r="L197" s="31" t="s">
        <v>905</v>
      </c>
      <c r="M197" s="31" t="s">
        <v>905</v>
      </c>
      <c r="N197" s="31" t="s">
        <v>46</v>
      </c>
      <c r="P197" s="31" t="str">
        <f t="shared" si="8"/>
        <v>24.10.08.126.3011.2818</v>
      </c>
      <c r="Q197" s="31" t="str">
        <f t="shared" si="9"/>
        <v>00.1.500.9001.0</v>
      </c>
      <c r="R197" s="31" t="str">
        <f t="shared" si="10"/>
        <v>24.10</v>
      </c>
      <c r="S197" s="31" t="s">
        <v>913</v>
      </c>
      <c r="T197" s="31">
        <v>2818</v>
      </c>
      <c r="U197" s="62" t="s">
        <v>454</v>
      </c>
    </row>
    <row r="198" spans="1:21" ht="117" hidden="1">
      <c r="A198" s="31" t="s">
        <v>928</v>
      </c>
      <c r="B198" s="31" t="s">
        <v>412</v>
      </c>
      <c r="C198" s="31" t="s">
        <v>71</v>
      </c>
      <c r="D198" s="31">
        <v>50</v>
      </c>
      <c r="E198" s="31" t="s">
        <v>412</v>
      </c>
      <c r="F198" s="31" t="s">
        <v>60</v>
      </c>
      <c r="G198" s="31" t="s">
        <v>929</v>
      </c>
      <c r="H198" s="31" t="s">
        <v>524</v>
      </c>
      <c r="I198" s="30">
        <v>194175</v>
      </c>
      <c r="J198" s="31" t="s">
        <v>412</v>
      </c>
      <c r="K198" s="31" t="s">
        <v>412</v>
      </c>
      <c r="L198" s="31" t="s">
        <v>905</v>
      </c>
      <c r="M198" s="31" t="s">
        <v>905</v>
      </c>
      <c r="N198" s="31" t="s">
        <v>41</v>
      </c>
      <c r="P198" s="31" t="str">
        <f t="shared" si="8"/>
        <v>93.10.08.126.3011.2818</v>
      </c>
      <c r="Q198" s="31" t="str">
        <f t="shared" si="9"/>
        <v>00.1.500.9001.0</v>
      </c>
      <c r="R198" s="31" t="str">
        <f t="shared" si="10"/>
        <v>93.10</v>
      </c>
      <c r="S198" s="31" t="s">
        <v>919</v>
      </c>
      <c r="T198" s="31">
        <v>2818</v>
      </c>
      <c r="U198" s="62" t="s">
        <v>454</v>
      </c>
    </row>
    <row r="199" spans="1:21" ht="117" hidden="1">
      <c r="A199" s="31" t="s">
        <v>930</v>
      </c>
      <c r="B199" s="31" t="s">
        <v>412</v>
      </c>
      <c r="C199" s="31" t="s">
        <v>71</v>
      </c>
      <c r="D199" s="31">
        <v>10</v>
      </c>
      <c r="E199" s="31" t="s">
        <v>412</v>
      </c>
      <c r="F199" s="31" t="s">
        <v>60</v>
      </c>
      <c r="G199" s="31" t="s">
        <v>931</v>
      </c>
      <c r="H199" s="31" t="s">
        <v>524</v>
      </c>
      <c r="I199" s="30">
        <v>38000</v>
      </c>
      <c r="J199" s="31" t="s">
        <v>412</v>
      </c>
      <c r="K199" s="31" t="s">
        <v>412</v>
      </c>
      <c r="L199" s="31" t="s">
        <v>905</v>
      </c>
      <c r="M199" s="31" t="s">
        <v>905</v>
      </c>
      <c r="N199" s="31" t="s">
        <v>41</v>
      </c>
      <c r="P199" s="31" t="str">
        <f t="shared" si="8"/>
        <v>24.10.08.126.3011.2818</v>
      </c>
      <c r="Q199" s="31" t="str">
        <f t="shared" si="9"/>
        <v>00.1.500.9001.0</v>
      </c>
      <c r="R199" s="31" t="str">
        <f t="shared" si="10"/>
        <v>24.10</v>
      </c>
      <c r="S199" s="31" t="s">
        <v>913</v>
      </c>
      <c r="T199" s="31">
        <v>2818</v>
      </c>
      <c r="U199" s="62" t="s">
        <v>454</v>
      </c>
    </row>
    <row r="200" spans="1:21" ht="117" hidden="1">
      <c r="A200" s="31" t="s">
        <v>932</v>
      </c>
      <c r="B200" s="31" t="s">
        <v>412</v>
      </c>
      <c r="C200" s="31" t="s">
        <v>71</v>
      </c>
      <c r="D200" s="31">
        <v>30</v>
      </c>
      <c r="E200" s="31" t="s">
        <v>412</v>
      </c>
      <c r="F200" s="31" t="s">
        <v>60</v>
      </c>
      <c r="G200" s="31" t="s">
        <v>933</v>
      </c>
      <c r="H200" s="31" t="s">
        <v>524</v>
      </c>
      <c r="I200" s="30">
        <v>4260</v>
      </c>
      <c r="J200" s="31" t="s">
        <v>412</v>
      </c>
      <c r="K200" s="31" t="s">
        <v>412</v>
      </c>
      <c r="L200" s="31" t="s">
        <v>905</v>
      </c>
      <c r="M200" s="31" t="s">
        <v>905</v>
      </c>
      <c r="N200" s="31" t="s">
        <v>46</v>
      </c>
      <c r="P200" s="31" t="str">
        <f t="shared" si="8"/>
        <v>24.10.08.126.3011.2818</v>
      </c>
      <c r="Q200" s="31" t="str">
        <f t="shared" si="9"/>
        <v>00.1.500.9001.0</v>
      </c>
      <c r="R200" s="31" t="str">
        <f t="shared" si="10"/>
        <v>24.10</v>
      </c>
      <c r="S200" s="31" t="s">
        <v>913</v>
      </c>
      <c r="T200" s="31">
        <v>2818</v>
      </c>
      <c r="U200" s="62" t="s">
        <v>454</v>
      </c>
    </row>
    <row r="201" spans="1:21" ht="117" hidden="1">
      <c r="A201" s="31" t="s">
        <v>934</v>
      </c>
      <c r="B201" s="31" t="s">
        <v>412</v>
      </c>
      <c r="C201" s="31" t="s">
        <v>71</v>
      </c>
      <c r="D201" s="31" t="s">
        <v>935</v>
      </c>
      <c r="E201" s="31" t="s">
        <v>412</v>
      </c>
      <c r="F201" s="31" t="s">
        <v>60</v>
      </c>
      <c r="G201" s="31" t="s">
        <v>936</v>
      </c>
      <c r="H201" s="31" t="s">
        <v>524</v>
      </c>
      <c r="I201" s="30">
        <v>21422.5</v>
      </c>
      <c r="J201" s="31" t="s">
        <v>412</v>
      </c>
      <c r="K201" s="31" t="s">
        <v>412</v>
      </c>
      <c r="L201" s="31" t="s">
        <v>905</v>
      </c>
      <c r="M201" s="31" t="s">
        <v>905</v>
      </c>
      <c r="N201" s="31" t="s">
        <v>41</v>
      </c>
      <c r="P201" s="31" t="str">
        <f t="shared" si="8"/>
        <v>24.10.08.126.3011.2818</v>
      </c>
      <c r="Q201" s="31" t="str">
        <f t="shared" si="9"/>
        <v>00.1.500.9001.0</v>
      </c>
      <c r="R201" s="31" t="str">
        <f t="shared" si="10"/>
        <v>24.10</v>
      </c>
      <c r="S201" s="31" t="s">
        <v>913</v>
      </c>
      <c r="T201" s="31">
        <v>2818</v>
      </c>
      <c r="U201" s="62" t="s">
        <v>454</v>
      </c>
    </row>
    <row r="202" spans="1:21" ht="117" hidden="1">
      <c r="A202" s="31" t="s">
        <v>937</v>
      </c>
      <c r="B202" s="31" t="s">
        <v>412</v>
      </c>
      <c r="C202" s="31" t="s">
        <v>71</v>
      </c>
      <c r="D202" s="31">
        <v>250</v>
      </c>
      <c r="E202" s="31" t="s">
        <v>412</v>
      </c>
      <c r="F202" s="31" t="s">
        <v>60</v>
      </c>
      <c r="G202" s="31" t="s">
        <v>938</v>
      </c>
      <c r="H202" s="31" t="s">
        <v>524</v>
      </c>
      <c r="I202" s="30">
        <v>11250</v>
      </c>
      <c r="K202" s="31" t="s">
        <v>412</v>
      </c>
      <c r="L202" s="31" t="s">
        <v>905</v>
      </c>
      <c r="M202" s="31" t="s">
        <v>905</v>
      </c>
      <c r="N202" s="31" t="s">
        <v>46</v>
      </c>
      <c r="P202" s="31" t="str">
        <f t="shared" si="8"/>
        <v>24.10.08.126.3011.2818</v>
      </c>
      <c r="Q202" s="31" t="str">
        <f t="shared" si="9"/>
        <v>00.1.500.9001.0</v>
      </c>
      <c r="R202" s="31" t="str">
        <f t="shared" si="10"/>
        <v>24.10</v>
      </c>
      <c r="S202" s="31" t="s">
        <v>913</v>
      </c>
      <c r="T202" s="31">
        <v>2818</v>
      </c>
      <c r="U202" s="62" t="s">
        <v>454</v>
      </c>
    </row>
    <row r="203" spans="1:21" ht="117" hidden="1">
      <c r="A203" s="31" t="s">
        <v>939</v>
      </c>
      <c r="B203" s="31" t="s">
        <v>412</v>
      </c>
      <c r="C203" s="31" t="s">
        <v>71</v>
      </c>
      <c r="D203" s="31">
        <v>200</v>
      </c>
      <c r="E203" s="31" t="s">
        <v>412</v>
      </c>
      <c r="F203" s="31" t="s">
        <v>60</v>
      </c>
      <c r="G203" s="31" t="s">
        <v>940</v>
      </c>
      <c r="H203" s="31" t="s">
        <v>524</v>
      </c>
      <c r="I203" s="30">
        <v>36000</v>
      </c>
      <c r="J203" s="31" t="s">
        <v>412</v>
      </c>
      <c r="K203" s="31" t="s">
        <v>412</v>
      </c>
      <c r="L203" s="31" t="s">
        <v>905</v>
      </c>
      <c r="M203" s="31" t="s">
        <v>905</v>
      </c>
      <c r="N203" s="31" t="s">
        <v>41</v>
      </c>
      <c r="P203" s="31" t="str">
        <f t="shared" ref="P203:P268" si="11">LEFT(S203,22)</f>
        <v>24.10.08.126.3011.2818</v>
      </c>
      <c r="Q203" s="31" t="str">
        <f t="shared" si="9"/>
        <v>00.1.500.9001.0</v>
      </c>
      <c r="R203" s="31" t="str">
        <f t="shared" si="10"/>
        <v>24.10</v>
      </c>
      <c r="S203" s="31" t="s">
        <v>913</v>
      </c>
      <c r="T203" s="31">
        <v>2818</v>
      </c>
      <c r="U203" s="62" t="s">
        <v>454</v>
      </c>
    </row>
    <row r="204" spans="1:21" ht="117" hidden="1">
      <c r="A204" s="31" t="s">
        <v>941</v>
      </c>
      <c r="B204" s="31" t="s">
        <v>412</v>
      </c>
      <c r="C204" s="31" t="s">
        <v>71</v>
      </c>
      <c r="D204" s="31">
        <v>272</v>
      </c>
      <c r="E204" s="31" t="s">
        <v>412</v>
      </c>
      <c r="F204" s="31" t="s">
        <v>60</v>
      </c>
      <c r="G204" s="31" t="s">
        <v>942</v>
      </c>
      <c r="H204" s="31" t="s">
        <v>524</v>
      </c>
      <c r="I204" s="30">
        <v>489600</v>
      </c>
      <c r="J204" s="31" t="s">
        <v>412</v>
      </c>
      <c r="K204" s="31" t="s">
        <v>412</v>
      </c>
      <c r="L204" s="31" t="s">
        <v>905</v>
      </c>
      <c r="M204" s="31" t="s">
        <v>905</v>
      </c>
      <c r="N204" s="31" t="s">
        <v>51</v>
      </c>
      <c r="P204" s="31" t="str">
        <f t="shared" si="11"/>
        <v>93.10.08.126.3011.2818</v>
      </c>
      <c r="Q204" s="31" t="str">
        <f t="shared" si="9"/>
        <v>00.1.500.9001.0</v>
      </c>
      <c r="R204" s="31" t="str">
        <f t="shared" si="10"/>
        <v>93.10</v>
      </c>
      <c r="S204" s="31" t="s">
        <v>614</v>
      </c>
      <c r="T204" s="31">
        <v>2818</v>
      </c>
      <c r="U204" s="62" t="s">
        <v>454</v>
      </c>
    </row>
    <row r="205" spans="1:21" ht="199.5" hidden="1">
      <c r="A205" s="31" t="s">
        <v>943</v>
      </c>
      <c r="B205" s="31" t="s">
        <v>944</v>
      </c>
      <c r="C205" s="31" t="s">
        <v>71</v>
      </c>
      <c r="D205" s="31" t="s">
        <v>945</v>
      </c>
      <c r="E205" s="31" t="s">
        <v>946</v>
      </c>
      <c r="F205" s="31" t="s">
        <v>60</v>
      </c>
      <c r="G205" s="31" t="s">
        <v>947</v>
      </c>
      <c r="H205" s="31" t="s">
        <v>524</v>
      </c>
      <c r="I205" s="30">
        <v>28150</v>
      </c>
      <c r="J205" s="31" t="s">
        <v>412</v>
      </c>
      <c r="K205" s="31" t="s">
        <v>412</v>
      </c>
      <c r="L205" s="31" t="s">
        <v>905</v>
      </c>
      <c r="M205" s="31" t="s">
        <v>905</v>
      </c>
      <c r="N205" s="31" t="s">
        <v>41</v>
      </c>
      <c r="P205" s="31" t="str">
        <f t="shared" si="11"/>
        <v>24.10.08.126.3011.2818</v>
      </c>
      <c r="Q205" s="31" t="str">
        <f t="shared" si="9"/>
        <v>00.1.500.9001.0</v>
      </c>
      <c r="R205" s="31" t="str">
        <f t="shared" si="10"/>
        <v>24.10</v>
      </c>
      <c r="S205" s="31" t="s">
        <v>538</v>
      </c>
      <c r="T205" s="31">
        <v>2818</v>
      </c>
      <c r="U205" s="62" t="s">
        <v>454</v>
      </c>
    </row>
    <row r="206" spans="1:21" ht="182.25" hidden="1">
      <c r="A206" s="31" t="s">
        <v>948</v>
      </c>
      <c r="C206" s="31" t="s">
        <v>71</v>
      </c>
      <c r="D206" s="31" t="s">
        <v>945</v>
      </c>
      <c r="E206" s="31" t="s">
        <v>949</v>
      </c>
      <c r="F206" s="31" t="s">
        <v>60</v>
      </c>
      <c r="G206" s="31" t="s">
        <v>950</v>
      </c>
      <c r="H206" s="31" t="s">
        <v>524</v>
      </c>
      <c r="I206" s="30">
        <v>44404.25</v>
      </c>
      <c r="J206" s="31" t="s">
        <v>412</v>
      </c>
      <c r="K206" s="31" t="s">
        <v>412</v>
      </c>
      <c r="L206" s="31" t="s">
        <v>905</v>
      </c>
      <c r="M206" s="31" t="s">
        <v>905</v>
      </c>
      <c r="N206" s="31" t="s">
        <v>41</v>
      </c>
      <c r="P206" s="31" t="str">
        <f t="shared" si="11"/>
        <v>24.10.08.126.3011.2818</v>
      </c>
      <c r="Q206" s="31" t="str">
        <f t="shared" si="9"/>
        <v>00.1.500.9001.0</v>
      </c>
      <c r="R206" s="31" t="str">
        <f t="shared" si="10"/>
        <v>24.10</v>
      </c>
      <c r="S206" s="31" t="s">
        <v>538</v>
      </c>
      <c r="T206" s="31">
        <v>2818</v>
      </c>
      <c r="U206" s="62" t="s">
        <v>454</v>
      </c>
    </row>
    <row r="207" spans="1:21" ht="117" hidden="1">
      <c r="A207" s="31" t="s">
        <v>951</v>
      </c>
      <c r="B207" s="31" t="s">
        <v>412</v>
      </c>
      <c r="C207" s="31" t="s">
        <v>71</v>
      </c>
      <c r="D207" s="31" t="s">
        <v>952</v>
      </c>
      <c r="E207" s="31" t="s">
        <v>412</v>
      </c>
      <c r="F207" s="31" t="s">
        <v>60</v>
      </c>
      <c r="G207" s="31" t="s">
        <v>953</v>
      </c>
      <c r="H207" s="31" t="s">
        <v>524</v>
      </c>
      <c r="I207" s="30">
        <v>3500</v>
      </c>
      <c r="J207" s="31" t="s">
        <v>412</v>
      </c>
      <c r="K207" s="31" t="s">
        <v>412</v>
      </c>
      <c r="L207" s="31" t="s">
        <v>905</v>
      </c>
      <c r="M207" s="31" t="s">
        <v>905</v>
      </c>
      <c r="N207" s="31" t="s">
        <v>46</v>
      </c>
      <c r="P207" s="31" t="str">
        <f t="shared" si="11"/>
        <v>93.10.08.126.3011.2818</v>
      </c>
      <c r="Q207" s="31" t="str">
        <f t="shared" si="9"/>
        <v>00.1.500.9001.0</v>
      </c>
      <c r="R207" s="31" t="str">
        <f t="shared" si="10"/>
        <v>93.10</v>
      </c>
      <c r="S207" s="31" t="s">
        <v>569</v>
      </c>
      <c r="T207" s="31">
        <v>2818</v>
      </c>
      <c r="U207" s="62" t="s">
        <v>454</v>
      </c>
    </row>
    <row r="208" spans="1:21" ht="117" hidden="1">
      <c r="A208" s="31" t="s">
        <v>954</v>
      </c>
      <c r="B208" s="31" t="s">
        <v>412</v>
      </c>
      <c r="C208" s="31" t="s">
        <v>71</v>
      </c>
      <c r="D208" s="31" t="s">
        <v>955</v>
      </c>
      <c r="E208" s="31" t="s">
        <v>412</v>
      </c>
      <c r="F208" s="31" t="s">
        <v>60</v>
      </c>
      <c r="G208" s="31" t="s">
        <v>956</v>
      </c>
      <c r="H208" s="31" t="s">
        <v>524</v>
      </c>
      <c r="I208" s="30">
        <v>12047.5</v>
      </c>
      <c r="J208" s="31" t="s">
        <v>412</v>
      </c>
      <c r="K208" s="31" t="s">
        <v>412</v>
      </c>
      <c r="L208" s="31" t="s">
        <v>905</v>
      </c>
      <c r="M208" s="31" t="s">
        <v>905</v>
      </c>
      <c r="N208" s="31" t="s">
        <v>46</v>
      </c>
      <c r="P208" s="31" t="str">
        <f t="shared" si="11"/>
        <v>93.10.08.126.3011.2818</v>
      </c>
      <c r="Q208" s="31" t="str">
        <f t="shared" ref="Q208:Q271" si="12">RIGHT(S208,15)</f>
        <v>00.1.500.9001.0</v>
      </c>
      <c r="R208" s="31" t="str">
        <f t="shared" si="10"/>
        <v>93.10</v>
      </c>
      <c r="S208" s="31" t="s">
        <v>614</v>
      </c>
      <c r="T208" s="31">
        <v>2818</v>
      </c>
      <c r="U208" s="62" t="s">
        <v>454</v>
      </c>
    </row>
    <row r="209" spans="1:21" ht="117" hidden="1">
      <c r="A209" s="31" t="s">
        <v>957</v>
      </c>
      <c r="B209" s="31" t="s">
        <v>412</v>
      </c>
      <c r="C209" s="31" t="s">
        <v>71</v>
      </c>
      <c r="D209" s="31" t="s">
        <v>958</v>
      </c>
      <c r="E209" s="31" t="s">
        <v>412</v>
      </c>
      <c r="F209" s="31" t="s">
        <v>60</v>
      </c>
      <c r="G209" s="31" t="s">
        <v>959</v>
      </c>
      <c r="H209" s="31" t="s">
        <v>524</v>
      </c>
      <c r="I209" s="30">
        <v>40000</v>
      </c>
      <c r="J209" s="31" t="s">
        <v>412</v>
      </c>
      <c r="K209" s="31" t="s">
        <v>412</v>
      </c>
      <c r="L209" s="31" t="s">
        <v>905</v>
      </c>
      <c r="M209" s="31" t="s">
        <v>905</v>
      </c>
      <c r="N209" s="31" t="s">
        <v>46</v>
      </c>
      <c r="P209" s="31" t="str">
        <f t="shared" si="11"/>
        <v>93.10.08.126.3011.2818</v>
      </c>
      <c r="Q209" s="31" t="str">
        <f t="shared" si="12"/>
        <v>00.1.500.9001.0</v>
      </c>
      <c r="R209" s="31" t="str">
        <f t="shared" si="10"/>
        <v>93.10</v>
      </c>
      <c r="S209" s="31" t="s">
        <v>614</v>
      </c>
      <c r="T209" s="31">
        <v>2818</v>
      </c>
      <c r="U209" s="62" t="s">
        <v>454</v>
      </c>
    </row>
    <row r="210" spans="1:21" ht="117" hidden="1">
      <c r="A210" s="31" t="s">
        <v>960</v>
      </c>
      <c r="B210" s="31" t="s">
        <v>412</v>
      </c>
      <c r="C210" s="31" t="s">
        <v>71</v>
      </c>
      <c r="D210" s="31" t="s">
        <v>961</v>
      </c>
      <c r="E210" s="31" t="s">
        <v>412</v>
      </c>
      <c r="F210" s="31" t="s">
        <v>60</v>
      </c>
      <c r="G210" s="31" t="s">
        <v>962</v>
      </c>
      <c r="H210" s="31" t="s">
        <v>524</v>
      </c>
      <c r="I210" s="30">
        <v>726000</v>
      </c>
      <c r="J210" s="31" t="s">
        <v>412</v>
      </c>
      <c r="K210" s="31" t="s">
        <v>412</v>
      </c>
      <c r="L210" s="31" t="s">
        <v>905</v>
      </c>
      <c r="M210" s="31" t="s">
        <v>905</v>
      </c>
      <c r="N210" s="31" t="s">
        <v>46</v>
      </c>
      <c r="P210" s="31" t="str">
        <f t="shared" si="11"/>
        <v>93.10.08.126.3011.2818</v>
      </c>
      <c r="Q210" s="31" t="str">
        <f t="shared" si="12"/>
        <v>00.1.500.9001.0</v>
      </c>
      <c r="R210" s="31" t="str">
        <f t="shared" si="10"/>
        <v>93.10</v>
      </c>
      <c r="S210" s="31" t="s">
        <v>614</v>
      </c>
      <c r="T210" s="31">
        <v>2818</v>
      </c>
      <c r="U210" s="62" t="s">
        <v>454</v>
      </c>
    </row>
    <row r="211" spans="1:21" ht="117" hidden="1">
      <c r="A211" s="31" t="s">
        <v>963</v>
      </c>
      <c r="B211" s="31" t="s">
        <v>412</v>
      </c>
      <c r="C211" s="31" t="s">
        <v>71</v>
      </c>
      <c r="D211" s="31" t="s">
        <v>964</v>
      </c>
      <c r="E211" s="31" t="s">
        <v>412</v>
      </c>
      <c r="F211" s="31" t="s">
        <v>60</v>
      </c>
      <c r="G211" s="31" t="s">
        <v>965</v>
      </c>
      <c r="H211" s="31" t="s">
        <v>524</v>
      </c>
      <c r="I211" s="30">
        <v>171600</v>
      </c>
      <c r="J211" s="31" t="s">
        <v>412</v>
      </c>
      <c r="K211" s="31" t="s">
        <v>412</v>
      </c>
      <c r="L211" s="31" t="s">
        <v>905</v>
      </c>
      <c r="M211" s="31" t="s">
        <v>905</v>
      </c>
      <c r="N211" s="31" t="s">
        <v>46</v>
      </c>
      <c r="P211" s="31" t="str">
        <f t="shared" si="11"/>
        <v>93.10.08.126.3011.2818</v>
      </c>
      <c r="Q211" s="31" t="str">
        <f t="shared" si="12"/>
        <v>00.1.500.9001.0</v>
      </c>
      <c r="R211" s="31" t="str">
        <f t="shared" si="10"/>
        <v>93.10</v>
      </c>
      <c r="S211" s="31" t="s">
        <v>614</v>
      </c>
      <c r="T211" s="31">
        <v>2818</v>
      </c>
      <c r="U211" s="62" t="s">
        <v>454</v>
      </c>
    </row>
    <row r="212" spans="1:21" ht="117" hidden="1">
      <c r="A212" s="31" t="s">
        <v>966</v>
      </c>
      <c r="B212" s="31" t="s">
        <v>412</v>
      </c>
      <c r="C212" s="31" t="s">
        <v>71</v>
      </c>
      <c r="D212" s="31" t="s">
        <v>967</v>
      </c>
      <c r="E212" s="31" t="s">
        <v>412</v>
      </c>
      <c r="F212" s="31" t="s">
        <v>917</v>
      </c>
      <c r="G212" s="31" t="s">
        <v>968</v>
      </c>
      <c r="H212" s="31" t="s">
        <v>524</v>
      </c>
      <c r="I212" s="30">
        <v>502704</v>
      </c>
      <c r="J212" s="31" t="s">
        <v>412</v>
      </c>
      <c r="K212" s="31" t="s">
        <v>412</v>
      </c>
      <c r="L212" s="31" t="s">
        <v>905</v>
      </c>
      <c r="M212" s="31" t="s">
        <v>905</v>
      </c>
      <c r="N212" s="31" t="s">
        <v>41</v>
      </c>
      <c r="P212" s="31" t="str">
        <f t="shared" si="11"/>
        <v>93.10.08.126.3011.2818</v>
      </c>
      <c r="Q212" s="31" t="str">
        <f t="shared" si="12"/>
        <v>00.1.500.9001.0</v>
      </c>
      <c r="R212" s="31" t="str">
        <f t="shared" si="10"/>
        <v>93.10</v>
      </c>
      <c r="S212" s="31" t="s">
        <v>969</v>
      </c>
      <c r="T212" s="31">
        <v>2818</v>
      </c>
      <c r="U212" s="62" t="s">
        <v>454</v>
      </c>
    </row>
    <row r="213" spans="1:21" ht="150" hidden="1">
      <c r="A213" s="31" t="s">
        <v>970</v>
      </c>
      <c r="B213" s="31" t="s">
        <v>971</v>
      </c>
      <c r="C213" s="31" t="s">
        <v>71</v>
      </c>
      <c r="D213" s="31" t="s">
        <v>412</v>
      </c>
      <c r="E213" s="31" t="s">
        <v>972</v>
      </c>
      <c r="F213" s="31" t="s">
        <v>917</v>
      </c>
      <c r="G213" s="31" t="s">
        <v>973</v>
      </c>
      <c r="H213" s="31" t="s">
        <v>524</v>
      </c>
      <c r="I213" s="30">
        <v>930588.54</v>
      </c>
      <c r="J213" s="31" t="s">
        <v>412</v>
      </c>
      <c r="K213" s="31" t="s">
        <v>412</v>
      </c>
      <c r="L213" s="31" t="s">
        <v>905</v>
      </c>
      <c r="M213" s="31" t="s">
        <v>905</v>
      </c>
      <c r="N213" s="31" t="s">
        <v>41</v>
      </c>
      <c r="P213" s="31" t="str">
        <f t="shared" si="11"/>
        <v>24.10.08.126.3011.2818</v>
      </c>
      <c r="Q213" s="31" t="str">
        <f t="shared" si="12"/>
        <v>00.1.500.9001.0</v>
      </c>
      <c r="R213" s="31" t="str">
        <f t="shared" si="10"/>
        <v>24.10</v>
      </c>
      <c r="S213" s="31" t="s">
        <v>538</v>
      </c>
      <c r="T213" s="31">
        <v>2818</v>
      </c>
      <c r="U213" s="62" t="s">
        <v>454</v>
      </c>
    </row>
    <row r="214" spans="1:21" ht="150" hidden="1">
      <c r="A214" s="31" t="s">
        <v>970</v>
      </c>
      <c r="B214" s="31" t="s">
        <v>971</v>
      </c>
      <c r="C214" s="31" t="s">
        <v>71</v>
      </c>
      <c r="D214" s="31" t="s">
        <v>412</v>
      </c>
      <c r="E214" s="31" t="s">
        <v>972</v>
      </c>
      <c r="F214" s="31" t="s">
        <v>917</v>
      </c>
      <c r="G214" s="31" t="s">
        <v>973</v>
      </c>
      <c r="H214" s="31" t="s">
        <v>524</v>
      </c>
      <c r="I214" s="30">
        <v>930588.54</v>
      </c>
      <c r="J214" s="31" t="s">
        <v>412</v>
      </c>
      <c r="K214" s="31" t="s">
        <v>412</v>
      </c>
      <c r="L214" s="31" t="s">
        <v>905</v>
      </c>
      <c r="M214" s="31" t="s">
        <v>905</v>
      </c>
      <c r="N214" s="31" t="s">
        <v>41</v>
      </c>
      <c r="P214" s="31" t="str">
        <f t="shared" si="11"/>
        <v>93.10.08.126.3011.2818</v>
      </c>
      <c r="Q214" s="31" t="str">
        <f t="shared" si="12"/>
        <v>00.1.500.9001.0</v>
      </c>
      <c r="R214" s="31" t="str">
        <f t="shared" si="10"/>
        <v>93.10</v>
      </c>
      <c r="S214" s="31" t="s">
        <v>569</v>
      </c>
      <c r="T214" s="31">
        <v>2818</v>
      </c>
      <c r="U214" s="62" t="s">
        <v>454</v>
      </c>
    </row>
    <row r="215" spans="1:21" ht="117" hidden="1">
      <c r="A215" s="31" t="s">
        <v>974</v>
      </c>
      <c r="B215" s="31" t="s">
        <v>412</v>
      </c>
      <c r="C215" s="31" t="s">
        <v>71</v>
      </c>
      <c r="D215" s="31" t="s">
        <v>412</v>
      </c>
      <c r="E215" s="31" t="s">
        <v>975</v>
      </c>
      <c r="F215" s="31" t="s">
        <v>917</v>
      </c>
      <c r="G215" s="31" t="s">
        <v>976</v>
      </c>
      <c r="H215" s="31" t="s">
        <v>524</v>
      </c>
      <c r="I215" s="30">
        <v>16141649.050000001</v>
      </c>
      <c r="J215" s="31" t="s">
        <v>412</v>
      </c>
      <c r="K215" s="31" t="s">
        <v>412</v>
      </c>
      <c r="L215" s="31" t="s">
        <v>905</v>
      </c>
      <c r="M215" s="31" t="s">
        <v>905</v>
      </c>
      <c r="N215" s="31" t="s">
        <v>41</v>
      </c>
      <c r="P215" s="31" t="str">
        <f t="shared" si="11"/>
        <v>93.10.08.126.3024.2171</v>
      </c>
      <c r="Q215" s="31" t="str">
        <f t="shared" si="12"/>
        <v>00.1.500.9001.0</v>
      </c>
      <c r="R215" s="31" t="str">
        <f t="shared" si="10"/>
        <v>93.10</v>
      </c>
      <c r="S215" s="31" t="s">
        <v>533</v>
      </c>
      <c r="T215" s="31">
        <v>2171</v>
      </c>
      <c r="U215" s="62" t="s">
        <v>534</v>
      </c>
    </row>
    <row r="216" spans="1:21" ht="199.5" hidden="1">
      <c r="A216" s="31" t="s">
        <v>977</v>
      </c>
      <c r="B216" s="31" t="s">
        <v>412</v>
      </c>
      <c r="C216" s="31" t="s">
        <v>71</v>
      </c>
      <c r="D216" s="31" t="s">
        <v>978</v>
      </c>
      <c r="E216" s="31" t="s">
        <v>412</v>
      </c>
      <c r="F216" s="31" t="s">
        <v>60</v>
      </c>
      <c r="G216" s="31" t="s">
        <v>979</v>
      </c>
      <c r="H216" s="31" t="s">
        <v>524</v>
      </c>
      <c r="I216" s="30">
        <v>5442648.8499999996</v>
      </c>
      <c r="J216" s="31" t="s">
        <v>412</v>
      </c>
      <c r="K216" s="31" t="s">
        <v>412</v>
      </c>
      <c r="L216" s="31" t="s">
        <v>905</v>
      </c>
      <c r="M216" s="31" t="s">
        <v>905</v>
      </c>
      <c r="N216" s="31" t="s">
        <v>41</v>
      </c>
      <c r="P216" s="31" t="str">
        <f t="shared" si="11"/>
        <v>93.10.08.126.3024.2171</v>
      </c>
      <c r="Q216" s="31" t="str">
        <f t="shared" si="12"/>
        <v>00.1.500.9001.0</v>
      </c>
      <c r="R216" s="31" t="str">
        <f t="shared" si="10"/>
        <v>93.10</v>
      </c>
      <c r="S216" s="31" t="s">
        <v>533</v>
      </c>
      <c r="T216" s="31">
        <v>2171</v>
      </c>
      <c r="U216" s="62" t="s">
        <v>534</v>
      </c>
    </row>
    <row r="217" spans="1:21" ht="265.5" hidden="1">
      <c r="A217" s="31" t="s">
        <v>980</v>
      </c>
      <c r="B217" s="31" t="s">
        <v>412</v>
      </c>
      <c r="C217" s="31" t="s">
        <v>44</v>
      </c>
      <c r="D217" s="31" t="s">
        <v>981</v>
      </c>
      <c r="E217" s="31" t="s">
        <v>412</v>
      </c>
      <c r="F217" s="31" t="s">
        <v>60</v>
      </c>
      <c r="G217" s="31" t="s">
        <v>982</v>
      </c>
      <c r="H217" s="31" t="s">
        <v>524</v>
      </c>
      <c r="I217" s="30">
        <v>2175083.23</v>
      </c>
      <c r="J217" s="31" t="s">
        <v>412</v>
      </c>
      <c r="K217" s="31" t="s">
        <v>412</v>
      </c>
      <c r="L217" s="31" t="s">
        <v>905</v>
      </c>
      <c r="M217" s="31" t="s">
        <v>905</v>
      </c>
      <c r="N217" s="31" t="s">
        <v>41</v>
      </c>
      <c r="P217" s="31" t="str">
        <f t="shared" si="11"/>
        <v>93.10.08.126.3024.2171</v>
      </c>
      <c r="Q217" s="31" t="str">
        <f t="shared" si="12"/>
        <v>00.1.500.9001.0</v>
      </c>
      <c r="R217" s="31" t="str">
        <f t="shared" si="10"/>
        <v>93.10</v>
      </c>
      <c r="S217" s="31" t="s">
        <v>533</v>
      </c>
      <c r="T217" s="31">
        <v>2171</v>
      </c>
      <c r="U217" s="62" t="s">
        <v>534</v>
      </c>
    </row>
    <row r="218" spans="1:21" ht="299.25" hidden="1">
      <c r="A218" s="31" t="s">
        <v>983</v>
      </c>
      <c r="B218" s="31" t="s">
        <v>412</v>
      </c>
      <c r="C218" s="31" t="s">
        <v>71</v>
      </c>
      <c r="D218" s="31" t="s">
        <v>412</v>
      </c>
      <c r="E218" s="31" t="s">
        <v>984</v>
      </c>
      <c r="F218" s="31" t="s">
        <v>917</v>
      </c>
      <c r="G218" s="31" t="s">
        <v>985</v>
      </c>
      <c r="H218" s="31" t="s">
        <v>524</v>
      </c>
      <c r="I218" s="30">
        <v>2738944.17</v>
      </c>
      <c r="J218" s="31" t="s">
        <v>412</v>
      </c>
      <c r="K218" s="31" t="s">
        <v>412</v>
      </c>
      <c r="L218" s="31" t="s">
        <v>905</v>
      </c>
      <c r="M218" s="31" t="s">
        <v>905</v>
      </c>
      <c r="N218" s="31" t="s">
        <v>41</v>
      </c>
      <c r="P218" s="31" t="str">
        <f t="shared" si="11"/>
        <v>93.10.08.126.3024.2171</v>
      </c>
      <c r="Q218" s="31" t="str">
        <f t="shared" si="12"/>
        <v>00.1.500.9001.0</v>
      </c>
      <c r="R218" s="31" t="str">
        <f t="shared" si="10"/>
        <v>93.10</v>
      </c>
      <c r="S218" s="31" t="s">
        <v>533</v>
      </c>
      <c r="T218" s="31">
        <v>2171</v>
      </c>
      <c r="U218" s="62" t="s">
        <v>534</v>
      </c>
    </row>
    <row r="219" spans="1:21" ht="216" hidden="1">
      <c r="A219" s="31" t="s">
        <v>986</v>
      </c>
      <c r="B219" s="31" t="s">
        <v>412</v>
      </c>
      <c r="C219" s="31" t="s">
        <v>71</v>
      </c>
      <c r="D219" s="31">
        <v>182</v>
      </c>
      <c r="E219" s="31" t="s">
        <v>412</v>
      </c>
      <c r="F219" s="31" t="s">
        <v>60</v>
      </c>
      <c r="G219" s="31" t="s">
        <v>987</v>
      </c>
      <c r="H219" s="31" t="s">
        <v>524</v>
      </c>
      <c r="I219" s="30">
        <v>4805868.41</v>
      </c>
      <c r="J219" s="31" t="s">
        <v>412</v>
      </c>
      <c r="K219" s="31" t="s">
        <v>412</v>
      </c>
      <c r="L219" s="31" t="s">
        <v>905</v>
      </c>
      <c r="M219" s="31" t="s">
        <v>905</v>
      </c>
      <c r="N219" s="31" t="s">
        <v>41</v>
      </c>
      <c r="P219" s="31" t="str">
        <f t="shared" si="11"/>
        <v>24.10.08.126.3011.2818</v>
      </c>
      <c r="Q219" s="31" t="str">
        <f t="shared" si="12"/>
        <v>00.1.500.9001.0</v>
      </c>
      <c r="R219" s="31" t="str">
        <f t="shared" si="10"/>
        <v>24.10</v>
      </c>
      <c r="S219" s="31" t="s">
        <v>538</v>
      </c>
      <c r="T219" s="31">
        <v>2818</v>
      </c>
      <c r="U219" s="62" t="s">
        <v>454</v>
      </c>
    </row>
    <row r="220" spans="1:21" ht="249" hidden="1">
      <c r="A220" s="31" t="s">
        <v>988</v>
      </c>
      <c r="B220" s="31" t="s">
        <v>412</v>
      </c>
      <c r="C220" s="31" t="s">
        <v>71</v>
      </c>
      <c r="D220" s="31">
        <v>1</v>
      </c>
      <c r="E220" s="31" t="s">
        <v>989</v>
      </c>
      <c r="F220" s="31" t="s">
        <v>917</v>
      </c>
      <c r="G220" s="31" t="s">
        <v>990</v>
      </c>
      <c r="H220" s="31" t="s">
        <v>524</v>
      </c>
      <c r="I220" s="30">
        <v>21881.599999999999</v>
      </c>
      <c r="J220" s="31" t="s">
        <v>412</v>
      </c>
      <c r="K220" s="31" t="s">
        <v>412</v>
      </c>
      <c r="L220" s="31" t="s">
        <v>905</v>
      </c>
      <c r="M220" s="31" t="s">
        <v>905</v>
      </c>
      <c r="N220" s="31" t="s">
        <v>41</v>
      </c>
      <c r="P220" s="31" t="str">
        <f t="shared" si="11"/>
        <v>24.10.08.126.3011.2818</v>
      </c>
      <c r="Q220" s="31" t="str">
        <f t="shared" si="12"/>
        <v>00.1.500.9001.0</v>
      </c>
      <c r="R220" s="31" t="str">
        <f t="shared" si="10"/>
        <v>24.10</v>
      </c>
      <c r="S220" s="31" t="s">
        <v>538</v>
      </c>
      <c r="T220" s="31">
        <v>2818</v>
      </c>
      <c r="U220" s="62" t="s">
        <v>454</v>
      </c>
    </row>
    <row r="221" spans="1:21" ht="265.5" hidden="1">
      <c r="A221" s="31" t="s">
        <v>991</v>
      </c>
      <c r="B221" s="31" t="s">
        <v>992</v>
      </c>
      <c r="C221" s="31" t="s">
        <v>71</v>
      </c>
      <c r="D221" s="31">
        <v>36</v>
      </c>
      <c r="E221" s="31" t="s">
        <v>993</v>
      </c>
      <c r="F221" s="31" t="s">
        <v>917</v>
      </c>
      <c r="G221" s="31" t="s">
        <v>994</v>
      </c>
      <c r="H221" s="31" t="s">
        <v>524</v>
      </c>
      <c r="I221" s="30">
        <v>9858.86</v>
      </c>
      <c r="J221" s="31" t="s">
        <v>412</v>
      </c>
      <c r="K221" s="31" t="s">
        <v>412</v>
      </c>
      <c r="L221" s="31" t="s">
        <v>905</v>
      </c>
      <c r="M221" s="31" t="s">
        <v>905</v>
      </c>
      <c r="N221" s="31" t="s">
        <v>41</v>
      </c>
      <c r="P221" s="31" t="str">
        <f t="shared" si="11"/>
        <v>24.10.08.126.3011.2818</v>
      </c>
      <c r="Q221" s="31" t="str">
        <f t="shared" si="12"/>
        <v>00.1.500.9001.0</v>
      </c>
      <c r="R221" s="31" t="str">
        <f t="shared" si="10"/>
        <v>24.10</v>
      </c>
      <c r="S221" s="31" t="s">
        <v>538</v>
      </c>
      <c r="T221" s="31">
        <v>2818</v>
      </c>
      <c r="U221" s="62" t="s">
        <v>454</v>
      </c>
    </row>
    <row r="222" spans="1:21" ht="265.5" hidden="1">
      <c r="A222" s="31" t="s">
        <v>991</v>
      </c>
      <c r="B222" s="31" t="s">
        <v>992</v>
      </c>
      <c r="C222" s="31" t="s">
        <v>71</v>
      </c>
      <c r="D222" s="31">
        <v>36</v>
      </c>
      <c r="E222" s="31" t="s">
        <v>993</v>
      </c>
      <c r="F222" s="31" t="s">
        <v>917</v>
      </c>
      <c r="G222" s="31" t="s">
        <v>994</v>
      </c>
      <c r="H222" s="31" t="s">
        <v>524</v>
      </c>
      <c r="I222" s="30">
        <v>167599.63</v>
      </c>
      <c r="J222" s="31" t="s">
        <v>412</v>
      </c>
      <c r="K222" s="31" t="s">
        <v>412</v>
      </c>
      <c r="L222" s="31" t="s">
        <v>905</v>
      </c>
      <c r="M222" s="31" t="s">
        <v>905</v>
      </c>
      <c r="N222" s="31" t="s">
        <v>41</v>
      </c>
      <c r="P222" s="31" t="str">
        <f t="shared" si="11"/>
        <v>93.10.08.126.3011.2818</v>
      </c>
      <c r="Q222" s="31" t="str">
        <f t="shared" si="12"/>
        <v>00.1.500.9001.0</v>
      </c>
      <c r="R222" s="31" t="str">
        <f t="shared" si="10"/>
        <v>93.10</v>
      </c>
      <c r="S222" s="31" t="s">
        <v>569</v>
      </c>
      <c r="T222" s="31">
        <v>2818</v>
      </c>
      <c r="U222" s="62" t="s">
        <v>454</v>
      </c>
    </row>
    <row r="223" spans="1:21" ht="150" hidden="1">
      <c r="A223" s="31" t="s">
        <v>995</v>
      </c>
      <c r="B223" s="31" t="s">
        <v>992</v>
      </c>
      <c r="C223" s="31" t="s">
        <v>71</v>
      </c>
      <c r="D223" s="31" t="s">
        <v>412</v>
      </c>
      <c r="E223" s="31" t="s">
        <v>996</v>
      </c>
      <c r="F223" s="31" t="s">
        <v>917</v>
      </c>
      <c r="G223" s="31" t="s">
        <v>997</v>
      </c>
      <c r="H223" s="31" t="s">
        <v>524</v>
      </c>
      <c r="I223" s="30">
        <v>47542.93</v>
      </c>
      <c r="J223" s="31" t="s">
        <v>412</v>
      </c>
      <c r="K223" s="31" t="s">
        <v>412</v>
      </c>
      <c r="L223" s="31" t="s">
        <v>905</v>
      </c>
      <c r="M223" s="31" t="s">
        <v>905</v>
      </c>
      <c r="N223" s="31" t="s">
        <v>41</v>
      </c>
      <c r="P223" s="31" t="str">
        <f t="shared" si="11"/>
        <v>24.10.08.126.3011.2818</v>
      </c>
      <c r="Q223" s="31" t="str">
        <f t="shared" si="12"/>
        <v>00.1.500.9001.0</v>
      </c>
      <c r="R223" s="31" t="str">
        <f t="shared" si="10"/>
        <v>24.10</v>
      </c>
      <c r="S223" s="31" t="s">
        <v>538</v>
      </c>
      <c r="T223" s="31">
        <v>2818</v>
      </c>
      <c r="U223" s="62" t="s">
        <v>454</v>
      </c>
    </row>
    <row r="224" spans="1:21" ht="150" hidden="1">
      <c r="A224" s="31" t="s">
        <v>995</v>
      </c>
      <c r="B224" s="31" t="s">
        <v>992</v>
      </c>
      <c r="C224" s="31" t="s">
        <v>71</v>
      </c>
      <c r="D224" s="31" t="s">
        <v>412</v>
      </c>
      <c r="E224" s="31" t="s">
        <v>996</v>
      </c>
      <c r="F224" s="31" t="s">
        <v>917</v>
      </c>
      <c r="G224" s="31" t="s">
        <v>997</v>
      </c>
      <c r="H224" s="31" t="s">
        <v>524</v>
      </c>
      <c r="I224" s="30">
        <v>77569.94</v>
      </c>
      <c r="J224" s="31" t="s">
        <v>412</v>
      </c>
      <c r="K224" s="31" t="s">
        <v>412</v>
      </c>
      <c r="L224" s="31" t="s">
        <v>905</v>
      </c>
      <c r="M224" s="31" t="s">
        <v>905</v>
      </c>
      <c r="N224" s="31" t="s">
        <v>41</v>
      </c>
      <c r="P224" s="31" t="str">
        <f t="shared" si="11"/>
        <v>93.10.08.126.3011.2818</v>
      </c>
      <c r="Q224" s="31" t="str">
        <f t="shared" si="12"/>
        <v>00.1.500.9001.0</v>
      </c>
      <c r="R224" s="31" t="str">
        <f t="shared" si="10"/>
        <v>93.10</v>
      </c>
      <c r="S224" s="31" t="s">
        <v>569</v>
      </c>
      <c r="T224" s="31">
        <v>2818</v>
      </c>
      <c r="U224" s="62" t="s">
        <v>454</v>
      </c>
    </row>
    <row r="225" spans="1:21" ht="315.75" hidden="1">
      <c r="A225" s="31" t="s">
        <v>998</v>
      </c>
      <c r="B225" s="31" t="s">
        <v>992</v>
      </c>
      <c r="C225" s="31" t="s">
        <v>71</v>
      </c>
      <c r="D225" s="31" t="s">
        <v>999</v>
      </c>
      <c r="E225" s="31" t="s">
        <v>1000</v>
      </c>
      <c r="F225" s="31" t="s">
        <v>917</v>
      </c>
      <c r="G225" s="31" t="s">
        <v>1001</v>
      </c>
      <c r="H225" s="31" t="s">
        <v>524</v>
      </c>
      <c r="I225" s="30">
        <v>1029.5999999999999</v>
      </c>
      <c r="J225" s="31" t="s">
        <v>412</v>
      </c>
      <c r="K225" s="31" t="s">
        <v>412</v>
      </c>
      <c r="L225" s="31" t="s">
        <v>905</v>
      </c>
      <c r="M225" s="31" t="s">
        <v>905</v>
      </c>
      <c r="N225" s="31" t="s">
        <v>41</v>
      </c>
      <c r="P225" s="31" t="str">
        <f t="shared" si="11"/>
        <v>24.10.08.126.3011.2818</v>
      </c>
      <c r="Q225" s="31" t="str">
        <f t="shared" si="12"/>
        <v>00.1.500.9001.0</v>
      </c>
      <c r="R225" s="31" t="str">
        <f t="shared" si="10"/>
        <v>24.10</v>
      </c>
      <c r="S225" s="31" t="s">
        <v>538</v>
      </c>
      <c r="T225" s="31">
        <v>2818</v>
      </c>
      <c r="U225" s="62" t="s">
        <v>454</v>
      </c>
    </row>
    <row r="226" spans="1:21" ht="315.75" hidden="1">
      <c r="A226" s="31" t="s">
        <v>998</v>
      </c>
      <c r="B226" s="31" t="s">
        <v>992</v>
      </c>
      <c r="C226" s="31" t="s">
        <v>71</v>
      </c>
      <c r="D226" s="31" t="s">
        <v>999</v>
      </c>
      <c r="E226" s="31" t="s">
        <v>1000</v>
      </c>
      <c r="F226" s="31" t="s">
        <v>917</v>
      </c>
      <c r="G226" s="31" t="s">
        <v>1001</v>
      </c>
      <c r="H226" s="31" t="s">
        <v>524</v>
      </c>
      <c r="I226" s="30">
        <v>217929.5</v>
      </c>
      <c r="J226" s="31" t="s">
        <v>412</v>
      </c>
      <c r="K226" s="31" t="s">
        <v>412</v>
      </c>
      <c r="L226" s="31" t="s">
        <v>905</v>
      </c>
      <c r="M226" s="31" t="s">
        <v>905</v>
      </c>
      <c r="N226" s="31" t="s">
        <v>41</v>
      </c>
      <c r="P226" s="31" t="str">
        <f t="shared" si="11"/>
        <v>93.10.08.126.3011.2818</v>
      </c>
      <c r="Q226" s="31" t="str">
        <f t="shared" si="12"/>
        <v>00.1.500.9001.0</v>
      </c>
      <c r="R226" s="31" t="str">
        <f t="shared" si="10"/>
        <v>93.10</v>
      </c>
      <c r="S226" s="31" t="s">
        <v>569</v>
      </c>
      <c r="T226" s="31">
        <v>2818</v>
      </c>
      <c r="U226" s="62" t="s">
        <v>454</v>
      </c>
    </row>
    <row r="227" spans="1:21" ht="117" hidden="1">
      <c r="A227" s="31" t="s">
        <v>1002</v>
      </c>
      <c r="B227" s="31" t="s">
        <v>992</v>
      </c>
      <c r="C227" s="31" t="s">
        <v>71</v>
      </c>
      <c r="D227" s="31">
        <v>50</v>
      </c>
      <c r="E227" s="31" t="s">
        <v>1003</v>
      </c>
      <c r="F227" s="31" t="s">
        <v>917</v>
      </c>
      <c r="G227" s="31" t="s">
        <v>1004</v>
      </c>
      <c r="H227" s="31" t="s">
        <v>524</v>
      </c>
      <c r="I227" s="30">
        <v>34241.33</v>
      </c>
      <c r="J227" s="31" t="s">
        <v>412</v>
      </c>
      <c r="K227" s="31" t="s">
        <v>412</v>
      </c>
      <c r="L227" s="31" t="s">
        <v>905</v>
      </c>
      <c r="M227" s="31" t="s">
        <v>905</v>
      </c>
      <c r="N227" s="31" t="s">
        <v>41</v>
      </c>
      <c r="P227" s="31" t="str">
        <f t="shared" si="11"/>
        <v>24.10.08.126.3011.2818</v>
      </c>
      <c r="Q227" s="31" t="str">
        <f t="shared" si="12"/>
        <v>00.1.500.9001.0</v>
      </c>
      <c r="R227" s="31" t="str">
        <f t="shared" si="10"/>
        <v>24.10</v>
      </c>
      <c r="S227" s="31" t="s">
        <v>538</v>
      </c>
      <c r="T227" s="31">
        <v>2818</v>
      </c>
      <c r="U227" s="62" t="s">
        <v>454</v>
      </c>
    </row>
    <row r="228" spans="1:21" ht="117" hidden="1">
      <c r="A228" s="31" t="s">
        <v>1002</v>
      </c>
      <c r="B228" s="31" t="s">
        <v>992</v>
      </c>
      <c r="C228" s="31" t="s">
        <v>71</v>
      </c>
      <c r="D228" s="31">
        <v>50</v>
      </c>
      <c r="E228" s="31" t="s">
        <v>1003</v>
      </c>
      <c r="F228" s="31" t="s">
        <v>917</v>
      </c>
      <c r="G228" s="31" t="s">
        <v>1004</v>
      </c>
      <c r="H228" s="31" t="s">
        <v>524</v>
      </c>
      <c r="I228" s="30">
        <v>136934.35</v>
      </c>
      <c r="J228" s="31" t="s">
        <v>412</v>
      </c>
      <c r="K228" s="31" t="s">
        <v>412</v>
      </c>
      <c r="L228" s="31" t="s">
        <v>905</v>
      </c>
      <c r="M228" s="31" t="s">
        <v>905</v>
      </c>
      <c r="N228" s="31" t="s">
        <v>41</v>
      </c>
      <c r="P228" s="31" t="str">
        <f t="shared" si="11"/>
        <v>93.10.08.126.3011.2818</v>
      </c>
      <c r="Q228" s="31" t="str">
        <f t="shared" si="12"/>
        <v>00.1.500.9001.0</v>
      </c>
      <c r="R228" s="31" t="str">
        <f t="shared" si="10"/>
        <v>93.10</v>
      </c>
      <c r="S228" s="31" t="s">
        <v>569</v>
      </c>
      <c r="T228" s="31">
        <v>2818</v>
      </c>
      <c r="U228" s="62" t="s">
        <v>454</v>
      </c>
    </row>
    <row r="229" spans="1:21" ht="349.5" hidden="1">
      <c r="A229" s="31" t="s">
        <v>1005</v>
      </c>
      <c r="B229" s="31" t="s">
        <v>579</v>
      </c>
      <c r="C229" s="31" t="s">
        <v>71</v>
      </c>
      <c r="D229" s="31">
        <v>10</v>
      </c>
      <c r="E229" s="31" t="s">
        <v>412</v>
      </c>
      <c r="F229" s="31" t="s">
        <v>45</v>
      </c>
      <c r="G229" s="31" t="s">
        <v>1006</v>
      </c>
      <c r="H229" s="31" t="s">
        <v>524</v>
      </c>
      <c r="I229" s="30">
        <v>2610455.7999999998</v>
      </c>
      <c r="J229" s="31" t="s">
        <v>412</v>
      </c>
      <c r="K229" s="31" t="s">
        <v>412</v>
      </c>
      <c r="L229" s="31" t="s">
        <v>412</v>
      </c>
      <c r="M229" s="31" t="s">
        <v>412</v>
      </c>
      <c r="N229" s="31" t="s">
        <v>412</v>
      </c>
      <c r="P229" s="31" t="str">
        <f t="shared" si="11"/>
        <v>93.10.08.244.3023.4399</v>
      </c>
      <c r="Q229" s="31" t="str">
        <f t="shared" si="12"/>
        <v>00.1.500.9001.0</v>
      </c>
      <c r="R229" s="31" t="str">
        <f t="shared" si="10"/>
        <v>93.10</v>
      </c>
      <c r="S229" s="31" t="s">
        <v>404</v>
      </c>
      <c r="T229" s="31">
        <v>4399</v>
      </c>
      <c r="U229" s="63" t="s">
        <v>405</v>
      </c>
    </row>
    <row r="230" spans="1:21" ht="349.5" hidden="1">
      <c r="A230" s="31" t="s">
        <v>1007</v>
      </c>
      <c r="B230" s="31" t="s">
        <v>660</v>
      </c>
      <c r="C230" s="31" t="s">
        <v>71</v>
      </c>
      <c r="D230" s="31">
        <v>10</v>
      </c>
      <c r="E230" s="31" t="s">
        <v>412</v>
      </c>
      <c r="F230" s="31" t="s">
        <v>45</v>
      </c>
      <c r="G230" s="31" t="s">
        <v>1008</v>
      </c>
      <c r="H230" s="31" t="s">
        <v>524</v>
      </c>
      <c r="I230" s="30">
        <v>2316738.35</v>
      </c>
      <c r="J230" s="31" t="s">
        <v>412</v>
      </c>
      <c r="K230" s="31" t="s">
        <v>412</v>
      </c>
      <c r="L230" s="31" t="s">
        <v>412</v>
      </c>
      <c r="M230" s="31" t="s">
        <v>412</v>
      </c>
      <c r="N230" s="31" t="s">
        <v>412</v>
      </c>
      <c r="P230" s="31" t="str">
        <f t="shared" si="11"/>
        <v>93.10.08.244.3023.4399</v>
      </c>
      <c r="Q230" s="31" t="str">
        <f t="shared" si="12"/>
        <v>00.1.500.9001.0</v>
      </c>
      <c r="R230" s="31" t="str">
        <f t="shared" si="10"/>
        <v>93.10</v>
      </c>
      <c r="S230" s="31" t="s">
        <v>404</v>
      </c>
      <c r="T230" s="31">
        <v>4399</v>
      </c>
      <c r="U230" s="63" t="s">
        <v>405</v>
      </c>
    </row>
    <row r="231" spans="1:21" ht="349.5" hidden="1">
      <c r="A231" s="31" t="s">
        <v>1009</v>
      </c>
      <c r="B231" s="31" t="s">
        <v>660</v>
      </c>
      <c r="C231" s="31" t="s">
        <v>71</v>
      </c>
      <c r="D231" s="31">
        <v>5</v>
      </c>
      <c r="E231" s="31" t="s">
        <v>412</v>
      </c>
      <c r="F231" s="31" t="s">
        <v>45</v>
      </c>
      <c r="G231" s="31" t="s">
        <v>1010</v>
      </c>
      <c r="H231" s="31" t="s">
        <v>524</v>
      </c>
      <c r="I231" s="30">
        <v>1240961.1299999999</v>
      </c>
      <c r="J231" s="31" t="s">
        <v>412</v>
      </c>
      <c r="K231" s="31" t="s">
        <v>412</v>
      </c>
      <c r="L231" s="31" t="s">
        <v>412</v>
      </c>
      <c r="M231" s="31" t="s">
        <v>412</v>
      </c>
      <c r="N231" s="31" t="s">
        <v>412</v>
      </c>
      <c r="P231" s="31" t="str">
        <f t="shared" si="11"/>
        <v>93.10.08.244.3023.4399</v>
      </c>
      <c r="Q231" s="31" t="str">
        <f t="shared" si="12"/>
        <v>00.1.500.9001.0</v>
      </c>
      <c r="R231" s="31" t="str">
        <f t="shared" si="10"/>
        <v>93.10</v>
      </c>
      <c r="S231" s="31" t="s">
        <v>404</v>
      </c>
      <c r="T231" s="31">
        <v>4399</v>
      </c>
      <c r="U231" s="63" t="s">
        <v>405</v>
      </c>
    </row>
    <row r="232" spans="1:21" ht="409.6" hidden="1">
      <c r="A232" s="31" t="s">
        <v>1011</v>
      </c>
      <c r="B232" s="31" t="s">
        <v>412</v>
      </c>
      <c r="C232" s="31" t="s">
        <v>71</v>
      </c>
      <c r="D232" s="31" t="s">
        <v>412</v>
      </c>
      <c r="E232" s="31" t="s">
        <v>412</v>
      </c>
      <c r="F232" s="31" t="s">
        <v>60</v>
      </c>
      <c r="G232" s="31" t="s">
        <v>1012</v>
      </c>
      <c r="H232" s="31" t="s">
        <v>524</v>
      </c>
      <c r="I232" s="30">
        <v>2222798.16</v>
      </c>
      <c r="J232" s="31" t="s">
        <v>412</v>
      </c>
      <c r="K232" s="31" t="s">
        <v>412</v>
      </c>
      <c r="L232" s="31" t="s">
        <v>412</v>
      </c>
      <c r="M232" s="31" t="s">
        <v>412</v>
      </c>
      <c r="N232" s="31" t="s">
        <v>46</v>
      </c>
      <c r="P232" s="31" t="str">
        <f t="shared" si="11"/>
        <v>93.10.08.126.3011.2818</v>
      </c>
      <c r="Q232" s="31" t="str">
        <f t="shared" si="12"/>
        <v>00.1.500.9001.0</v>
      </c>
      <c r="R232" s="31" t="str">
        <f t="shared" si="10"/>
        <v>93.10</v>
      </c>
      <c r="S232" s="31" t="s">
        <v>569</v>
      </c>
      <c r="T232" s="31">
        <v>2818</v>
      </c>
      <c r="U232" s="62" t="s">
        <v>454</v>
      </c>
    </row>
    <row r="233" spans="1:21" ht="399" hidden="1">
      <c r="A233" s="31" t="s">
        <v>1013</v>
      </c>
      <c r="B233" s="31" t="s">
        <v>1014</v>
      </c>
      <c r="C233" s="31" t="s">
        <v>49</v>
      </c>
      <c r="E233" s="31" t="s">
        <v>1015</v>
      </c>
      <c r="F233" s="31" t="s">
        <v>917</v>
      </c>
      <c r="G233" s="31" t="s">
        <v>1016</v>
      </c>
      <c r="H233" s="31" t="s">
        <v>1017</v>
      </c>
      <c r="I233" s="30">
        <v>603409.07999999996</v>
      </c>
      <c r="J233" s="31" t="s">
        <v>1018</v>
      </c>
      <c r="K233" s="31" t="s">
        <v>902</v>
      </c>
      <c r="N233" s="31" t="s">
        <v>41</v>
      </c>
      <c r="P233" s="31" t="str">
        <f t="shared" si="11"/>
        <v>24.10.08.122.3024.2100</v>
      </c>
      <c r="Q233" s="31" t="str">
        <f t="shared" si="12"/>
        <v>00.1.500.9001.0</v>
      </c>
      <c r="R233" s="31" t="str">
        <f t="shared" si="10"/>
        <v>24.10</v>
      </c>
      <c r="S233" s="31" t="s">
        <v>511</v>
      </c>
      <c r="T233" s="31">
        <v>2100</v>
      </c>
      <c r="U233" s="62" t="s">
        <v>512</v>
      </c>
    </row>
    <row r="234" spans="1:21" ht="399" hidden="1">
      <c r="A234" s="31" t="s">
        <v>1013</v>
      </c>
      <c r="B234" s="31" t="s">
        <v>1014</v>
      </c>
      <c r="C234" s="31" t="s">
        <v>49</v>
      </c>
      <c r="E234" s="31" t="s">
        <v>1015</v>
      </c>
      <c r="F234" s="31" t="s">
        <v>917</v>
      </c>
      <c r="G234" s="31" t="s">
        <v>1016</v>
      </c>
      <c r="H234" s="31" t="s">
        <v>1017</v>
      </c>
      <c r="I234" s="30">
        <v>3607970.85</v>
      </c>
      <c r="J234" s="31" t="s">
        <v>1018</v>
      </c>
      <c r="K234" s="31" t="s">
        <v>902</v>
      </c>
      <c r="N234" s="31" t="s">
        <v>41</v>
      </c>
      <c r="P234" s="31" t="str">
        <f t="shared" si="11"/>
        <v>93.10.08.244.3023.4399</v>
      </c>
      <c r="Q234" s="31" t="str">
        <f t="shared" si="12"/>
        <v>00.1.500.9001.0</v>
      </c>
      <c r="R234" s="31" t="str">
        <f t="shared" si="10"/>
        <v>93.10</v>
      </c>
      <c r="S234" s="31" t="s">
        <v>1019</v>
      </c>
      <c r="T234" s="31">
        <v>2100</v>
      </c>
      <c r="U234" s="62" t="s">
        <v>512</v>
      </c>
    </row>
    <row r="235" spans="1:21" ht="399" hidden="1">
      <c r="A235" s="31" t="s">
        <v>1013</v>
      </c>
      <c r="B235" s="31" t="s">
        <v>1014</v>
      </c>
      <c r="C235" s="31" t="s">
        <v>49</v>
      </c>
      <c r="E235" s="31" t="s">
        <v>1015</v>
      </c>
      <c r="F235" s="31" t="s">
        <v>917</v>
      </c>
      <c r="G235" s="31" t="s">
        <v>1016</v>
      </c>
      <c r="H235" s="31" t="s">
        <v>1017</v>
      </c>
      <c r="I235" s="30">
        <v>517567.36</v>
      </c>
      <c r="J235" s="31" t="s">
        <v>1018</v>
      </c>
      <c r="K235" s="31" t="s">
        <v>902</v>
      </c>
      <c r="N235" s="31" t="s">
        <v>41</v>
      </c>
      <c r="P235" s="31" t="str">
        <f t="shared" si="11"/>
        <v>93.10.08.244.3023.4308</v>
      </c>
      <c r="Q235" s="31" t="str">
        <f t="shared" si="12"/>
        <v>00.1.500.9001.0</v>
      </c>
      <c r="R235" s="31" t="str">
        <f t="shared" si="10"/>
        <v>93.10</v>
      </c>
      <c r="S235" s="31" t="s">
        <v>390</v>
      </c>
      <c r="T235" s="31">
        <v>4308</v>
      </c>
      <c r="U235" s="62" t="s">
        <v>386</v>
      </c>
    </row>
    <row r="236" spans="1:21" ht="66.75" hidden="1">
      <c r="A236" s="31" t="s">
        <v>1013</v>
      </c>
      <c r="C236" s="31" t="s">
        <v>49</v>
      </c>
      <c r="E236" s="31" t="s">
        <v>1020</v>
      </c>
      <c r="F236" s="31" t="s">
        <v>1021</v>
      </c>
      <c r="G236" s="31" t="s">
        <v>1022</v>
      </c>
      <c r="H236" s="31" t="s">
        <v>1017</v>
      </c>
      <c r="I236" s="30">
        <v>4965394.6500000004</v>
      </c>
      <c r="P236" s="31" t="str">
        <f t="shared" si="11"/>
        <v>93.10.08.244.3023.4308</v>
      </c>
      <c r="Q236" s="31" t="str">
        <f t="shared" si="12"/>
        <v>00.1.500.9001.0</v>
      </c>
      <c r="R236" s="31" t="str">
        <f t="shared" si="10"/>
        <v>93.10</v>
      </c>
      <c r="S236" s="31" t="s">
        <v>390</v>
      </c>
      <c r="T236" s="31">
        <v>4308</v>
      </c>
      <c r="U236" s="62" t="s">
        <v>386</v>
      </c>
    </row>
    <row r="237" spans="1:21" ht="382.5" hidden="1">
      <c r="A237" s="31" t="s">
        <v>1023</v>
      </c>
      <c r="B237" s="31" t="s">
        <v>1014</v>
      </c>
      <c r="C237" s="31" t="s">
        <v>49</v>
      </c>
      <c r="E237" s="31" t="s">
        <v>1024</v>
      </c>
      <c r="F237" s="31" t="s">
        <v>917</v>
      </c>
      <c r="G237" s="31" t="s">
        <v>1025</v>
      </c>
      <c r="H237" s="31" t="s">
        <v>1017</v>
      </c>
      <c r="I237" s="30">
        <v>2068181.82</v>
      </c>
      <c r="J237" s="31">
        <v>44572</v>
      </c>
      <c r="N237" s="31" t="s">
        <v>41</v>
      </c>
      <c r="P237" s="31" t="str">
        <f t="shared" si="11"/>
        <v>24.10.08.122.3024.2100</v>
      </c>
      <c r="Q237" s="31" t="str">
        <f t="shared" si="12"/>
        <v>00.3.390.3700.0</v>
      </c>
      <c r="R237" s="31" t="str">
        <f t="shared" si="10"/>
        <v>24.10</v>
      </c>
      <c r="S237" s="31" t="s">
        <v>1026</v>
      </c>
      <c r="T237" s="31">
        <v>2100</v>
      </c>
      <c r="U237" s="62" t="s">
        <v>512</v>
      </c>
    </row>
    <row r="238" spans="1:21" ht="382.5" hidden="1">
      <c r="A238" s="31" t="s">
        <v>1023</v>
      </c>
      <c r="C238" s="31" t="s">
        <v>49</v>
      </c>
      <c r="E238" s="31" t="s">
        <v>1024</v>
      </c>
      <c r="F238" s="31" t="s">
        <v>917</v>
      </c>
      <c r="G238" s="31" t="s">
        <v>1025</v>
      </c>
      <c r="H238" s="31" t="s">
        <v>1017</v>
      </c>
      <c r="I238" s="30">
        <v>35159090.829999998</v>
      </c>
      <c r="J238" s="31">
        <v>44572</v>
      </c>
      <c r="N238" s="31" t="s">
        <v>41</v>
      </c>
      <c r="P238" s="31" t="str">
        <f t="shared" ref="P238" si="13">LEFT(S238,22)</f>
        <v>93.10.08.244.3023.4399</v>
      </c>
      <c r="Q238" s="31" t="str">
        <f t="shared" si="12"/>
        <v>00.1.500.9001.0</v>
      </c>
      <c r="R238" s="31" t="str">
        <f t="shared" si="10"/>
        <v>93.10</v>
      </c>
      <c r="S238" s="31" t="s">
        <v>1027</v>
      </c>
      <c r="T238" s="31">
        <v>4399</v>
      </c>
      <c r="U238" s="62" t="s">
        <v>405</v>
      </c>
    </row>
    <row r="239" spans="1:21" ht="382.5" hidden="1">
      <c r="A239" s="31" t="s">
        <v>1023</v>
      </c>
      <c r="B239" s="31" t="s">
        <v>1014</v>
      </c>
      <c r="C239" s="31" t="s">
        <v>49</v>
      </c>
      <c r="E239" s="31" t="s">
        <v>1024</v>
      </c>
      <c r="F239" s="31" t="s">
        <v>917</v>
      </c>
      <c r="G239" s="31" t="s">
        <v>1025</v>
      </c>
      <c r="H239" s="31" t="s">
        <v>1017</v>
      </c>
      <c r="I239" s="30">
        <v>27772727.350000001</v>
      </c>
      <c r="J239" s="31">
        <v>44572</v>
      </c>
      <c r="N239" s="31" t="s">
        <v>41</v>
      </c>
      <c r="P239" s="31" t="str">
        <f t="shared" si="11"/>
        <v>93.10.08.244.3023.4308</v>
      </c>
      <c r="Q239" s="31" t="str">
        <f t="shared" si="12"/>
        <v>00.1.500.9001.0</v>
      </c>
      <c r="R239" s="31" t="str">
        <f t="shared" si="10"/>
        <v>93.10</v>
      </c>
      <c r="S239" s="31" t="s">
        <v>410</v>
      </c>
      <c r="T239" s="31">
        <v>4308</v>
      </c>
      <c r="U239" s="62" t="s">
        <v>386</v>
      </c>
    </row>
    <row r="240" spans="1:21" ht="409.6" hidden="1">
      <c r="A240" s="31" t="s">
        <v>1028</v>
      </c>
      <c r="C240" s="31" t="s">
        <v>49</v>
      </c>
      <c r="E240" s="31" t="s">
        <v>1029</v>
      </c>
      <c r="F240" s="31" t="s">
        <v>917</v>
      </c>
      <c r="G240" s="31" t="s">
        <v>1030</v>
      </c>
      <c r="H240" s="31" t="s">
        <v>1031</v>
      </c>
      <c r="I240" s="30">
        <v>118787.05</v>
      </c>
      <c r="K240" s="31" t="s">
        <v>902</v>
      </c>
      <c r="N240" s="31" t="s">
        <v>41</v>
      </c>
      <c r="P240" s="31" t="str">
        <f t="shared" si="11"/>
        <v>24.10.08.122.3024.2100</v>
      </c>
      <c r="Q240" s="31" t="str">
        <f>RIGHT(S240,15)</f>
        <v>00.3390.3900.00</v>
      </c>
      <c r="R240" s="31" t="str">
        <f t="shared" si="10"/>
        <v>24.10</v>
      </c>
      <c r="S240" s="31" t="s">
        <v>1032</v>
      </c>
      <c r="T240" s="31">
        <v>2100</v>
      </c>
      <c r="U240" s="62" t="s">
        <v>512</v>
      </c>
    </row>
    <row r="241" spans="1:22" ht="409.6" hidden="1">
      <c r="A241" s="31" t="s">
        <v>1033</v>
      </c>
      <c r="C241" s="31" t="s">
        <v>49</v>
      </c>
      <c r="E241" s="31" t="s">
        <v>1034</v>
      </c>
      <c r="F241" s="31" t="s">
        <v>917</v>
      </c>
      <c r="G241" s="31" t="s">
        <v>1035</v>
      </c>
      <c r="H241" s="31" t="s">
        <v>1036</v>
      </c>
      <c r="I241" s="30">
        <v>10666.37</v>
      </c>
      <c r="N241" s="31" t="s">
        <v>41</v>
      </c>
      <c r="P241" s="31" t="str">
        <f>LEFT(S241,22)</f>
        <v>24.10.08.122.3024.2100</v>
      </c>
      <c r="Q241" s="31" t="str">
        <f t="shared" si="12"/>
        <v>00.1.500.9001.0</v>
      </c>
      <c r="R241" s="31" t="str">
        <f t="shared" si="10"/>
        <v>24.10</v>
      </c>
      <c r="S241" s="31" t="s">
        <v>511</v>
      </c>
      <c r="T241" s="31">
        <v>2100</v>
      </c>
      <c r="U241" s="62" t="s">
        <v>512</v>
      </c>
    </row>
    <row r="242" spans="1:22" ht="117" hidden="1">
      <c r="A242" s="31" t="s">
        <v>1037</v>
      </c>
      <c r="B242" s="31" t="s">
        <v>1038</v>
      </c>
      <c r="C242" s="31" t="s">
        <v>71</v>
      </c>
      <c r="D242" s="31">
        <v>110</v>
      </c>
      <c r="E242" s="31" t="s">
        <v>1039</v>
      </c>
      <c r="F242" s="31" t="s">
        <v>917</v>
      </c>
      <c r="G242" s="31" t="s">
        <v>1040</v>
      </c>
      <c r="H242" s="31" t="s">
        <v>37</v>
      </c>
      <c r="I242" s="30">
        <v>17956620</v>
      </c>
      <c r="J242" s="31">
        <v>45383</v>
      </c>
      <c r="K242" s="31" t="s">
        <v>902</v>
      </c>
      <c r="N242" s="31" t="s">
        <v>41</v>
      </c>
      <c r="P242" s="31" t="str">
        <f t="shared" si="11"/>
        <v>24.10.08.122.3024.2100</v>
      </c>
      <c r="Q242" s="31" t="str">
        <f t="shared" si="12"/>
        <v>00.1.500.9001.0</v>
      </c>
      <c r="R242" s="31" t="str">
        <f t="shared" si="10"/>
        <v>24.10</v>
      </c>
      <c r="S242" s="31" t="s">
        <v>511</v>
      </c>
      <c r="T242" s="31">
        <v>2100</v>
      </c>
      <c r="U242" s="62" t="s">
        <v>512</v>
      </c>
    </row>
    <row r="243" spans="1:22" ht="117" hidden="1">
      <c r="A243" s="31" t="s">
        <v>1041</v>
      </c>
      <c r="B243" s="31" t="s">
        <v>1038</v>
      </c>
      <c r="C243" s="31" t="s">
        <v>71</v>
      </c>
      <c r="D243" s="31">
        <v>142</v>
      </c>
      <c r="E243" s="31" t="s">
        <v>1042</v>
      </c>
      <c r="F243" s="31" t="s">
        <v>1021</v>
      </c>
      <c r="G243" s="31" t="s">
        <v>1040</v>
      </c>
      <c r="H243" s="31" t="s">
        <v>37</v>
      </c>
      <c r="I243" s="30">
        <v>251392.68</v>
      </c>
      <c r="K243" s="31" t="s">
        <v>902</v>
      </c>
      <c r="N243" s="31" t="s">
        <v>41</v>
      </c>
      <c r="P243" s="31" t="str">
        <f t="shared" si="11"/>
        <v>24.10.08.122.3024.2100</v>
      </c>
      <c r="Q243" s="31" t="str">
        <f t="shared" si="12"/>
        <v>00.1.500.9001.0</v>
      </c>
      <c r="R243" s="31" t="str">
        <f t="shared" si="10"/>
        <v>24.10</v>
      </c>
      <c r="S243" s="31" t="s">
        <v>511</v>
      </c>
      <c r="T243" s="31">
        <v>2100</v>
      </c>
      <c r="U243" s="62" t="s">
        <v>512</v>
      </c>
    </row>
    <row r="244" spans="1:22" ht="117" hidden="1">
      <c r="A244" s="31" t="s">
        <v>1043</v>
      </c>
      <c r="C244" s="31" t="s">
        <v>71</v>
      </c>
      <c r="E244" s="31" t="s">
        <v>1044</v>
      </c>
      <c r="F244" s="31" t="s">
        <v>917</v>
      </c>
      <c r="G244" s="31" t="s">
        <v>1045</v>
      </c>
      <c r="H244" s="31" t="s">
        <v>37</v>
      </c>
      <c r="I244" s="30">
        <v>85082.18</v>
      </c>
      <c r="J244" s="31">
        <v>44718</v>
      </c>
      <c r="P244" s="31" t="str">
        <f t="shared" si="11"/>
        <v>24.10.08.122.3024.2100</v>
      </c>
      <c r="Q244" s="31" t="str">
        <f t="shared" si="12"/>
        <v>00.1.500.9001.0</v>
      </c>
      <c r="R244" s="31" t="str">
        <f t="shared" si="10"/>
        <v>24.10</v>
      </c>
      <c r="S244" s="31" t="s">
        <v>511</v>
      </c>
      <c r="T244" s="31">
        <v>2100</v>
      </c>
      <c r="U244" s="62" t="s">
        <v>512</v>
      </c>
    </row>
    <row r="245" spans="1:22" ht="117" hidden="1">
      <c r="A245" s="31" t="s">
        <v>1046</v>
      </c>
      <c r="C245" s="31" t="s">
        <v>71</v>
      </c>
      <c r="E245" s="31" t="s">
        <v>1047</v>
      </c>
      <c r="F245" s="31" t="s">
        <v>917</v>
      </c>
      <c r="G245" s="31" t="s">
        <v>1048</v>
      </c>
      <c r="H245" s="31" t="s">
        <v>37</v>
      </c>
      <c r="I245" s="30">
        <v>1732498.02</v>
      </c>
      <c r="J245" s="31">
        <v>43961</v>
      </c>
      <c r="P245" s="31" t="str">
        <f t="shared" si="11"/>
        <v>24.10.08.122.3024.2100</v>
      </c>
      <c r="Q245" s="31" t="str">
        <f t="shared" si="12"/>
        <v>00.1.500.9001.0</v>
      </c>
      <c r="R245" s="31" t="str">
        <f t="shared" si="10"/>
        <v>24.10</v>
      </c>
      <c r="S245" s="31" t="s">
        <v>511</v>
      </c>
      <c r="T245" s="31">
        <v>2100</v>
      </c>
      <c r="U245" s="62" t="s">
        <v>512</v>
      </c>
    </row>
    <row r="246" spans="1:22" ht="117" hidden="1">
      <c r="A246" s="31" t="s">
        <v>1049</v>
      </c>
      <c r="B246" s="31" t="s">
        <v>992</v>
      </c>
      <c r="C246" s="31" t="s">
        <v>71</v>
      </c>
      <c r="E246" s="31" t="s">
        <v>1050</v>
      </c>
      <c r="F246" s="31" t="s">
        <v>917</v>
      </c>
      <c r="G246" s="31" t="s">
        <v>1051</v>
      </c>
      <c r="H246" s="31" t="s">
        <v>37</v>
      </c>
      <c r="I246" s="30">
        <v>20159.04</v>
      </c>
      <c r="P246" s="31" t="str">
        <f t="shared" si="11"/>
        <v>24.10.08.122.3024.2100</v>
      </c>
      <c r="Q246" s="31" t="str">
        <f t="shared" si="12"/>
        <v>00.1.500.9001.0</v>
      </c>
      <c r="R246" s="31" t="str">
        <f t="shared" si="10"/>
        <v>24.10</v>
      </c>
      <c r="S246" s="31" t="s">
        <v>550</v>
      </c>
      <c r="T246" s="31">
        <v>2100</v>
      </c>
      <c r="U246" s="62" t="s">
        <v>512</v>
      </c>
    </row>
    <row r="247" spans="1:22" ht="117" hidden="1">
      <c r="A247" s="31" t="s">
        <v>1049</v>
      </c>
      <c r="B247" s="31" t="s">
        <v>992</v>
      </c>
      <c r="C247" s="31" t="s">
        <v>71</v>
      </c>
      <c r="E247" s="31" t="s">
        <v>1050</v>
      </c>
      <c r="F247" s="31" t="s">
        <v>917</v>
      </c>
      <c r="G247" s="31" t="s">
        <v>1051</v>
      </c>
      <c r="H247" s="31" t="s">
        <v>37</v>
      </c>
      <c r="I247" s="30">
        <v>64848.959999999999</v>
      </c>
      <c r="P247" s="31" t="str">
        <f t="shared" si="11"/>
        <v>93.10.08.244.3023.4399</v>
      </c>
      <c r="Q247" s="31" t="str">
        <f t="shared" si="12"/>
        <v>00.1.500.9001.0</v>
      </c>
      <c r="R247" s="31" t="str">
        <f t="shared" si="10"/>
        <v>93.10</v>
      </c>
      <c r="S247" s="31" t="s">
        <v>1052</v>
      </c>
      <c r="T247" s="31">
        <v>4399</v>
      </c>
      <c r="U247" s="62" t="s">
        <v>405</v>
      </c>
      <c r="V247" s="31" t="s">
        <v>1053</v>
      </c>
    </row>
    <row r="248" spans="1:22" ht="117" hidden="1">
      <c r="A248" s="31" t="s">
        <v>1054</v>
      </c>
      <c r="B248" s="31" t="s">
        <v>992</v>
      </c>
      <c r="C248" s="31" t="s">
        <v>71</v>
      </c>
      <c r="E248" s="31" t="s">
        <v>1055</v>
      </c>
      <c r="F248" s="31" t="s">
        <v>917</v>
      </c>
      <c r="G248" s="31" t="s">
        <v>1056</v>
      </c>
      <c r="H248" s="31" t="s">
        <v>37</v>
      </c>
      <c r="I248" s="30">
        <v>52776</v>
      </c>
      <c r="P248" s="31" t="str">
        <f t="shared" si="11"/>
        <v>24.10.08.122.3024.2100</v>
      </c>
      <c r="Q248" s="31" t="str">
        <f t="shared" si="12"/>
        <v>00.1.500.9001.0</v>
      </c>
      <c r="R248" s="31" t="str">
        <f t="shared" si="10"/>
        <v>24.10</v>
      </c>
      <c r="S248" s="31" t="s">
        <v>550</v>
      </c>
      <c r="T248" s="31">
        <v>2100</v>
      </c>
      <c r="U248" s="62" t="s">
        <v>512</v>
      </c>
    </row>
    <row r="249" spans="1:22" ht="117" hidden="1">
      <c r="A249" s="31" t="s">
        <v>1054</v>
      </c>
      <c r="B249" s="31" t="s">
        <v>992</v>
      </c>
      <c r="C249" s="31" t="s">
        <v>71</v>
      </c>
      <c r="E249" s="31" t="s">
        <v>1055</v>
      </c>
      <c r="F249" s="31" t="s">
        <v>917</v>
      </c>
      <c r="G249" s="31" t="s">
        <v>1056</v>
      </c>
      <c r="H249" s="31" t="s">
        <v>37</v>
      </c>
      <c r="I249" s="30">
        <v>175920</v>
      </c>
      <c r="P249" s="31" t="str">
        <f t="shared" si="11"/>
        <v>93.10.08.244.3023.4399</v>
      </c>
      <c r="Q249" s="31" t="str">
        <f t="shared" si="12"/>
        <v>00.1.500.9001.0</v>
      </c>
      <c r="R249" s="31" t="str">
        <f t="shared" si="10"/>
        <v>93.10</v>
      </c>
      <c r="S249" s="31" t="s">
        <v>1052</v>
      </c>
      <c r="T249" s="31">
        <v>4399</v>
      </c>
      <c r="U249" s="62" t="s">
        <v>405</v>
      </c>
      <c r="V249" s="48" t="s">
        <v>1053</v>
      </c>
    </row>
    <row r="250" spans="1:22" ht="66.75" hidden="1">
      <c r="A250" s="31" t="s">
        <v>1057</v>
      </c>
      <c r="C250" s="31" t="s">
        <v>456</v>
      </c>
      <c r="E250" s="31" t="s">
        <v>1058</v>
      </c>
      <c r="F250" s="31" t="s">
        <v>917</v>
      </c>
      <c r="G250" s="31" t="s">
        <v>1057</v>
      </c>
      <c r="H250" s="31" t="s">
        <v>37</v>
      </c>
      <c r="I250" s="30">
        <v>1342500</v>
      </c>
      <c r="P250" s="31" t="str">
        <f t="shared" si="11"/>
        <v>93.10.08.244.3023.4308</v>
      </c>
      <c r="Q250" s="31" t="str">
        <f t="shared" si="12"/>
        <v>00.1.500.9001.1</v>
      </c>
      <c r="R250" s="31" t="str">
        <f t="shared" si="10"/>
        <v>93.10</v>
      </c>
      <c r="S250" s="47" t="s">
        <v>1059</v>
      </c>
      <c r="T250" s="31">
        <v>4308</v>
      </c>
      <c r="U250" s="62" t="s">
        <v>386</v>
      </c>
    </row>
    <row r="251" spans="1:22" ht="66.75" hidden="1">
      <c r="A251" s="31" t="s">
        <v>1057</v>
      </c>
      <c r="C251" s="31" t="s">
        <v>456</v>
      </c>
      <c r="E251" s="31" t="s">
        <v>1060</v>
      </c>
      <c r="F251" s="31" t="s">
        <v>917</v>
      </c>
      <c r="G251" s="31" t="s">
        <v>1057</v>
      </c>
      <c r="H251" s="31" t="s">
        <v>37</v>
      </c>
      <c r="I251" s="30">
        <v>444500</v>
      </c>
      <c r="P251" s="31" t="str">
        <f t="shared" si="11"/>
        <v>93.10.08.244.3023.4308</v>
      </c>
      <c r="Q251" s="31" t="str">
        <f t="shared" si="12"/>
        <v>00.1.500.9001.1</v>
      </c>
      <c r="R251" s="31" t="str">
        <f t="shared" si="10"/>
        <v>93.10</v>
      </c>
      <c r="S251" s="47" t="s">
        <v>1059</v>
      </c>
      <c r="T251" s="31">
        <v>4308</v>
      </c>
      <c r="U251" s="62" t="s">
        <v>386</v>
      </c>
    </row>
    <row r="252" spans="1:22" ht="50.25" hidden="1">
      <c r="A252" s="31" t="s">
        <v>1061</v>
      </c>
      <c r="C252" s="31" t="s">
        <v>49</v>
      </c>
      <c r="E252" s="31" t="s">
        <v>1062</v>
      </c>
      <c r="F252" s="31" t="s">
        <v>917</v>
      </c>
      <c r="G252" s="31" t="s">
        <v>1061</v>
      </c>
      <c r="H252" s="31" t="s">
        <v>37</v>
      </c>
      <c r="I252" s="30">
        <v>4704000</v>
      </c>
      <c r="P252" s="31" t="str">
        <f t="shared" si="11"/>
        <v>93.10.08.244.3023.6167</v>
      </c>
      <c r="Q252" s="31" t="str">
        <f t="shared" si="12"/>
        <v>00.1.500.9001.0</v>
      </c>
      <c r="R252" s="31" t="str">
        <f t="shared" si="10"/>
        <v>93.10</v>
      </c>
      <c r="S252" s="31" t="s">
        <v>442</v>
      </c>
      <c r="T252" s="31">
        <v>6167</v>
      </c>
      <c r="U252" s="63" t="s">
        <v>443</v>
      </c>
    </row>
    <row r="253" spans="1:22" ht="66.75" hidden="1">
      <c r="A253" s="31" t="s">
        <v>1063</v>
      </c>
      <c r="C253" s="31" t="s">
        <v>456</v>
      </c>
      <c r="E253" s="31" t="s">
        <v>1064</v>
      </c>
      <c r="F253" s="31" t="s">
        <v>917</v>
      </c>
      <c r="G253" s="31" t="s">
        <v>1063</v>
      </c>
      <c r="H253" s="31" t="s">
        <v>37</v>
      </c>
      <c r="I253" s="30">
        <v>381000</v>
      </c>
      <c r="P253" s="31" t="str">
        <f t="shared" si="11"/>
        <v>93.10.08.244.3023.4308</v>
      </c>
      <c r="Q253" s="31" t="str">
        <f t="shared" si="12"/>
        <v>00.1.500.9001.0</v>
      </c>
      <c r="R253" s="31" t="str">
        <f t="shared" si="10"/>
        <v>93.10</v>
      </c>
      <c r="S253" s="31" t="s">
        <v>555</v>
      </c>
      <c r="T253" s="31">
        <v>4308</v>
      </c>
      <c r="U253" s="62" t="s">
        <v>386</v>
      </c>
    </row>
    <row r="254" spans="1:22" ht="66.75" hidden="1">
      <c r="A254" s="31" t="s">
        <v>1065</v>
      </c>
      <c r="C254" s="31" t="s">
        <v>456</v>
      </c>
      <c r="E254" s="31" t="s">
        <v>1066</v>
      </c>
      <c r="F254" s="31" t="s">
        <v>917</v>
      </c>
      <c r="G254" s="31" t="s">
        <v>1065</v>
      </c>
      <c r="H254" s="31" t="s">
        <v>37</v>
      </c>
      <c r="I254" s="30">
        <v>274920</v>
      </c>
      <c r="P254" s="31" t="str">
        <f t="shared" si="11"/>
        <v>93.10.08.244.3023.4308</v>
      </c>
      <c r="Q254" s="31" t="str">
        <f t="shared" si="12"/>
        <v>00.1.500.9001.0</v>
      </c>
      <c r="R254" s="31" t="str">
        <f t="shared" si="10"/>
        <v>93.10</v>
      </c>
      <c r="S254" s="31" t="s">
        <v>555</v>
      </c>
      <c r="T254" s="31">
        <v>4308</v>
      </c>
      <c r="U254" s="62" t="s">
        <v>386</v>
      </c>
    </row>
    <row r="255" spans="1:22" ht="133.5" hidden="1">
      <c r="A255" s="31" t="s">
        <v>1061</v>
      </c>
      <c r="C255" s="31" t="s">
        <v>44</v>
      </c>
      <c r="E255" s="31" t="s">
        <v>1067</v>
      </c>
      <c r="F255" s="31" t="s">
        <v>917</v>
      </c>
      <c r="G255" s="31" t="s">
        <v>1061</v>
      </c>
      <c r="H255" s="31" t="s">
        <v>37</v>
      </c>
      <c r="I255" s="30">
        <v>3528000</v>
      </c>
      <c r="P255" s="31" t="str">
        <f t="shared" si="11"/>
        <v>93.10.08.244.3023.6167</v>
      </c>
      <c r="Q255" s="31" t="str">
        <f t="shared" si="12"/>
        <v>00.1.500.9001.0</v>
      </c>
      <c r="R255" s="31" t="str">
        <f t="shared" si="10"/>
        <v>93.10</v>
      </c>
      <c r="S255" s="31" t="s">
        <v>442</v>
      </c>
      <c r="T255" s="31">
        <v>6167</v>
      </c>
      <c r="U255" s="63" t="s">
        <v>443</v>
      </c>
    </row>
    <row r="256" spans="1:22" ht="83.25" hidden="1">
      <c r="A256" s="31" t="s">
        <v>1068</v>
      </c>
      <c r="C256" s="31" t="s">
        <v>49</v>
      </c>
      <c r="E256" s="31" t="s">
        <v>1069</v>
      </c>
      <c r="F256" s="31" t="s">
        <v>917</v>
      </c>
      <c r="G256" s="31" t="s">
        <v>1070</v>
      </c>
      <c r="H256" s="31" t="s">
        <v>37</v>
      </c>
      <c r="I256" s="30">
        <v>1369283.28</v>
      </c>
      <c r="P256" s="31" t="str">
        <f t="shared" si="11"/>
        <v>24.10.08.122.3024.2100</v>
      </c>
      <c r="Q256" s="31" t="str">
        <f t="shared" si="12"/>
        <v>00.1.500.9001.0</v>
      </c>
      <c r="R256" s="31" t="str">
        <f t="shared" si="10"/>
        <v>24.10</v>
      </c>
      <c r="S256" s="31" t="s">
        <v>511</v>
      </c>
      <c r="T256" s="31">
        <v>2100</v>
      </c>
      <c r="U256" s="62" t="s">
        <v>512</v>
      </c>
    </row>
    <row r="257" spans="1:21" ht="50.25" hidden="1">
      <c r="A257" s="31" t="s">
        <v>1071</v>
      </c>
      <c r="C257" s="31" t="s">
        <v>49</v>
      </c>
      <c r="E257" s="31" t="s">
        <v>1072</v>
      </c>
      <c r="F257" s="31" t="s">
        <v>917</v>
      </c>
      <c r="G257" s="31" t="s">
        <v>1071</v>
      </c>
      <c r="H257" s="31" t="s">
        <v>37</v>
      </c>
      <c r="I257" s="30">
        <v>486000</v>
      </c>
      <c r="P257" s="31" t="str">
        <f t="shared" si="11"/>
        <v>93.10.08.244.3023.4308</v>
      </c>
      <c r="Q257" s="31" t="str">
        <f t="shared" si="12"/>
        <v>00.1.500.9001.1</v>
      </c>
      <c r="R257" s="31" t="str">
        <f t="shared" si="10"/>
        <v>93.10</v>
      </c>
      <c r="S257" s="47" t="s">
        <v>1059</v>
      </c>
      <c r="T257" s="31">
        <v>4308</v>
      </c>
      <c r="U257" s="62" t="s">
        <v>386</v>
      </c>
    </row>
    <row r="258" spans="1:21" ht="66.75" hidden="1">
      <c r="A258" s="31" t="s">
        <v>1073</v>
      </c>
      <c r="C258" s="31" t="s">
        <v>49</v>
      </c>
      <c r="E258" s="31" t="s">
        <v>1074</v>
      </c>
      <c r="F258" s="31" t="s">
        <v>917</v>
      </c>
      <c r="G258" s="31" t="s">
        <v>1073</v>
      </c>
      <c r="H258" s="31" t="s">
        <v>37</v>
      </c>
      <c r="I258" s="30">
        <v>1277647.5</v>
      </c>
      <c r="P258" s="31" t="str">
        <f t="shared" si="11"/>
        <v>93.10.08.244.3023.4308</v>
      </c>
      <c r="Q258" s="31" t="str">
        <f t="shared" si="12"/>
        <v>00.1.500.9001.1</v>
      </c>
      <c r="R258" s="31" t="str">
        <f t="shared" si="10"/>
        <v>93.10</v>
      </c>
      <c r="S258" s="47" t="s">
        <v>1059</v>
      </c>
      <c r="T258" s="31">
        <v>4308</v>
      </c>
      <c r="U258" s="62" t="s">
        <v>386</v>
      </c>
    </row>
    <row r="259" spans="1:21" ht="133.5" hidden="1">
      <c r="A259" s="31" t="s">
        <v>1075</v>
      </c>
      <c r="C259" s="31" t="s">
        <v>44</v>
      </c>
      <c r="E259" s="31" t="s">
        <v>1076</v>
      </c>
      <c r="F259" s="31" t="s">
        <v>917</v>
      </c>
      <c r="G259" s="31" t="s">
        <v>1075</v>
      </c>
      <c r="H259" s="31" t="s">
        <v>37</v>
      </c>
      <c r="I259" s="30">
        <v>8330780.7300000004</v>
      </c>
      <c r="P259" s="31" t="str">
        <f t="shared" si="11"/>
        <v>93.10.08.244.3023.4399</v>
      </c>
      <c r="Q259" s="31" t="str">
        <f t="shared" si="12"/>
        <v>00.1.500.9001.0</v>
      </c>
      <c r="R259" s="31" t="str">
        <f t="shared" ref="R259:R322" si="14">LEFT(S259,5)</f>
        <v>93.10</v>
      </c>
      <c r="S259" s="31" t="s">
        <v>1077</v>
      </c>
      <c r="T259" s="31">
        <v>4399</v>
      </c>
      <c r="U259" s="63" t="s">
        <v>405</v>
      </c>
    </row>
    <row r="260" spans="1:21" s="47" customFormat="1" ht="150" hidden="1">
      <c r="A260" s="47" t="s">
        <v>1075</v>
      </c>
      <c r="B260" s="47" t="s">
        <v>1078</v>
      </c>
      <c r="C260" s="47" t="s">
        <v>44</v>
      </c>
      <c r="E260" s="47" t="s">
        <v>1079</v>
      </c>
      <c r="F260" s="47" t="s">
        <v>917</v>
      </c>
      <c r="G260" s="47" t="s">
        <v>1075</v>
      </c>
      <c r="H260" s="47" t="s">
        <v>37</v>
      </c>
      <c r="I260" s="69">
        <v>50000000</v>
      </c>
      <c r="P260" s="47" t="str">
        <f t="shared" si="11"/>
        <v>93.10.08.244.3023.4399</v>
      </c>
      <c r="Q260" s="47" t="str">
        <f t="shared" si="12"/>
        <v>00.1.500.9001.0</v>
      </c>
      <c r="R260" s="47" t="str">
        <f t="shared" si="14"/>
        <v>93.10</v>
      </c>
      <c r="S260" s="47" t="s">
        <v>1077</v>
      </c>
      <c r="T260" s="47">
        <v>4399</v>
      </c>
      <c r="U260" s="70" t="s">
        <v>405</v>
      </c>
    </row>
    <row r="261" spans="1:21" s="47" customFormat="1" ht="133.5" hidden="1">
      <c r="A261" s="47" t="s">
        <v>1075</v>
      </c>
      <c r="C261" s="47" t="s">
        <v>44</v>
      </c>
      <c r="E261" s="47" t="s">
        <v>1080</v>
      </c>
      <c r="F261" s="47" t="s">
        <v>917</v>
      </c>
      <c r="G261" s="47" t="s">
        <v>1075</v>
      </c>
      <c r="H261" s="47" t="s">
        <v>37</v>
      </c>
      <c r="I261" s="69">
        <v>25945394.66</v>
      </c>
      <c r="P261" s="47" t="str">
        <f t="shared" si="11"/>
        <v>93.10.08.244.3023.4308</v>
      </c>
      <c r="Q261" s="47" t="str">
        <f t="shared" si="12"/>
        <v>00.1.500.9001.0</v>
      </c>
      <c r="R261" s="47" t="str">
        <f>LEFT(S261,5)</f>
        <v>93.10</v>
      </c>
      <c r="S261" s="47" t="s">
        <v>1081</v>
      </c>
      <c r="T261" s="47">
        <v>4308</v>
      </c>
      <c r="U261" s="71" t="s">
        <v>386</v>
      </c>
    </row>
    <row r="262" spans="1:21" ht="117" hidden="1">
      <c r="A262" s="31" t="s">
        <v>1082</v>
      </c>
      <c r="B262" s="31" t="s">
        <v>1083</v>
      </c>
      <c r="C262" s="31" t="s">
        <v>49</v>
      </c>
      <c r="E262" s="31" t="s">
        <v>1084</v>
      </c>
      <c r="F262" s="31" t="s">
        <v>917</v>
      </c>
      <c r="G262" s="31" t="s">
        <v>1085</v>
      </c>
      <c r="H262" s="31" t="s">
        <v>37</v>
      </c>
      <c r="I262" s="30">
        <v>14579.4</v>
      </c>
      <c r="J262" s="31" t="s">
        <v>517</v>
      </c>
      <c r="P262" s="31" t="str">
        <f t="shared" si="11"/>
        <v>24.10.08.122.3024.2100</v>
      </c>
      <c r="Q262" s="31" t="str">
        <f t="shared" si="12"/>
        <v>00.1.500.9001.0</v>
      </c>
      <c r="R262" s="31" t="str">
        <f t="shared" si="14"/>
        <v>24.10</v>
      </c>
      <c r="S262" s="31" t="s">
        <v>511</v>
      </c>
      <c r="T262" s="31">
        <v>2100</v>
      </c>
      <c r="U262" s="62" t="s">
        <v>512</v>
      </c>
    </row>
    <row r="263" spans="1:21" ht="117" hidden="1">
      <c r="A263" s="31" t="s">
        <v>1082</v>
      </c>
      <c r="B263" s="31" t="s">
        <v>1083</v>
      </c>
      <c r="C263" s="31" t="s">
        <v>49</v>
      </c>
      <c r="E263" s="31" t="s">
        <v>1084</v>
      </c>
      <c r="F263" s="31" t="s">
        <v>917</v>
      </c>
      <c r="G263" s="31" t="s">
        <v>1085</v>
      </c>
      <c r="H263" s="31" t="s">
        <v>37</v>
      </c>
      <c r="I263" s="30">
        <v>35828.1</v>
      </c>
      <c r="J263" s="31" t="s">
        <v>517</v>
      </c>
      <c r="P263" s="31" t="str">
        <f t="shared" si="11"/>
        <v>93.10.08.244.3023.4399</v>
      </c>
      <c r="Q263" s="31" t="str">
        <f t="shared" si="12"/>
        <v>00.1.500.9001.0</v>
      </c>
      <c r="R263" s="31" t="str">
        <f t="shared" si="14"/>
        <v>93.10</v>
      </c>
      <c r="S263" s="31" t="s">
        <v>404</v>
      </c>
      <c r="T263" s="31">
        <v>4399</v>
      </c>
      <c r="U263" s="62" t="s">
        <v>405</v>
      </c>
    </row>
    <row r="264" spans="1:21" ht="50.25" hidden="1">
      <c r="A264" s="31" t="s">
        <v>1086</v>
      </c>
      <c r="B264" s="31" t="s">
        <v>992</v>
      </c>
      <c r="C264" s="31" t="s">
        <v>49</v>
      </c>
      <c r="E264" s="31" t="s">
        <v>1087</v>
      </c>
      <c r="F264" s="31" t="s">
        <v>917</v>
      </c>
      <c r="G264" s="31" t="s">
        <v>1088</v>
      </c>
      <c r="H264" s="31" t="s">
        <v>37</v>
      </c>
      <c r="I264" s="30">
        <v>93423.8</v>
      </c>
      <c r="J264" s="31" t="s">
        <v>476</v>
      </c>
      <c r="P264" s="31" t="str">
        <f t="shared" si="11"/>
        <v>24.10.08.122.3024.2100</v>
      </c>
      <c r="Q264" s="31" t="str">
        <f t="shared" si="12"/>
        <v>00.1.500.9001.0</v>
      </c>
      <c r="R264" s="31" t="str">
        <f t="shared" si="14"/>
        <v>24.10</v>
      </c>
      <c r="S264" s="31" t="s">
        <v>511</v>
      </c>
      <c r="T264" s="31">
        <v>2100</v>
      </c>
      <c r="U264" s="62" t="s">
        <v>512</v>
      </c>
    </row>
    <row r="265" spans="1:21" ht="150" hidden="1">
      <c r="A265" s="31" t="s">
        <v>1086</v>
      </c>
      <c r="B265" s="31" t="s">
        <v>1089</v>
      </c>
      <c r="C265" s="31" t="s">
        <v>49</v>
      </c>
      <c r="E265" s="31" t="s">
        <v>1087</v>
      </c>
      <c r="F265" s="31" t="s">
        <v>917</v>
      </c>
      <c r="G265" s="31" t="s">
        <v>1088</v>
      </c>
      <c r="H265" s="31" t="s">
        <v>37</v>
      </c>
      <c r="I265" s="30">
        <v>93423.8</v>
      </c>
      <c r="J265" s="31" t="s">
        <v>476</v>
      </c>
      <c r="P265" s="31" t="str">
        <f t="shared" si="11"/>
        <v>93.10.08.244.3023.4399</v>
      </c>
      <c r="Q265" s="31" t="str">
        <f t="shared" si="12"/>
        <v>00.1.500.9001.0</v>
      </c>
      <c r="R265" s="31" t="str">
        <f t="shared" si="14"/>
        <v>93.10</v>
      </c>
      <c r="S265" s="31" t="s">
        <v>1019</v>
      </c>
      <c r="T265" s="31">
        <v>2100</v>
      </c>
      <c r="U265" s="62" t="s">
        <v>512</v>
      </c>
    </row>
    <row r="266" spans="1:21" ht="133.5" hidden="1">
      <c r="A266" s="31" t="s">
        <v>1090</v>
      </c>
      <c r="C266" s="31" t="s">
        <v>44</v>
      </c>
      <c r="E266" s="31" t="s">
        <v>1091</v>
      </c>
      <c r="F266" s="31" t="s">
        <v>917</v>
      </c>
      <c r="G266" s="31" t="s">
        <v>1092</v>
      </c>
      <c r="H266" s="31" t="s">
        <v>37</v>
      </c>
      <c r="I266" s="30">
        <v>1894438.26</v>
      </c>
      <c r="J266" s="31" t="s">
        <v>461</v>
      </c>
      <c r="P266" s="31" t="str">
        <f t="shared" si="11"/>
        <v>93.10.08.244.3023.4308</v>
      </c>
      <c r="Q266" s="31" t="str">
        <f t="shared" si="12"/>
        <v>00.1.500.9001.0</v>
      </c>
      <c r="R266" s="31" t="str">
        <f t="shared" si="14"/>
        <v>93.10</v>
      </c>
      <c r="S266" s="31" t="s">
        <v>390</v>
      </c>
      <c r="T266" s="31">
        <v>4308</v>
      </c>
      <c r="U266" s="62" t="s">
        <v>386</v>
      </c>
    </row>
    <row r="267" spans="1:21" ht="199.5">
      <c r="A267" s="31" t="s">
        <v>1093</v>
      </c>
      <c r="C267" s="31" t="s">
        <v>34</v>
      </c>
      <c r="F267" s="31" t="s">
        <v>60</v>
      </c>
      <c r="H267" s="31" t="s">
        <v>34</v>
      </c>
      <c r="I267" s="30">
        <v>1500000</v>
      </c>
      <c r="P267" s="31" t="str">
        <f t="shared" si="11"/>
        <v>93.10.08.126.3011.2818</v>
      </c>
      <c r="Q267" s="31" t="str">
        <f t="shared" si="12"/>
        <v>02.2.660.1080.0</v>
      </c>
      <c r="R267" s="31" t="str">
        <f t="shared" si="14"/>
        <v>93.10</v>
      </c>
      <c r="S267" s="31" t="s">
        <v>527</v>
      </c>
      <c r="T267" s="31">
        <v>2818</v>
      </c>
      <c r="U267" s="62" t="s">
        <v>454</v>
      </c>
    </row>
    <row r="268" spans="1:21" ht="117">
      <c r="A268" s="31" t="s">
        <v>1094</v>
      </c>
      <c r="B268" s="31" t="s">
        <v>1095</v>
      </c>
      <c r="C268" s="31" t="s">
        <v>34</v>
      </c>
      <c r="F268" s="31" t="s">
        <v>60</v>
      </c>
      <c r="G268" s="31" t="s">
        <v>1096</v>
      </c>
      <c r="H268" s="31" t="s">
        <v>34</v>
      </c>
      <c r="I268" s="30">
        <v>2000000</v>
      </c>
      <c r="P268" s="31" t="str">
        <f t="shared" si="11"/>
        <v>93.10.08.244.3012.2803</v>
      </c>
      <c r="Q268" s="31" t="str">
        <f t="shared" si="12"/>
        <v>00.1.500.9001.0</v>
      </c>
      <c r="R268" s="31" t="str">
        <f t="shared" si="14"/>
        <v>93.10</v>
      </c>
      <c r="S268" s="31" t="s">
        <v>1097</v>
      </c>
      <c r="T268" s="31">
        <v>2803</v>
      </c>
      <c r="U268" s="62" t="s">
        <v>1098</v>
      </c>
    </row>
    <row r="269" spans="1:21" ht="150">
      <c r="A269" s="31" t="s">
        <v>1099</v>
      </c>
      <c r="B269" s="31" t="s">
        <v>524</v>
      </c>
      <c r="C269" s="31" t="s">
        <v>34</v>
      </c>
      <c r="D269" s="31">
        <v>1</v>
      </c>
      <c r="F269" s="31" t="s">
        <v>1100</v>
      </c>
      <c r="G269" s="31" t="s">
        <v>1101</v>
      </c>
      <c r="H269" s="31" t="s">
        <v>34</v>
      </c>
      <c r="P269" s="31" t="str">
        <f t="shared" ref="P269:P332" si="15">LEFT(S269,22)</f>
        <v>93.10.08.126.3011.2818</v>
      </c>
      <c r="Q269" s="31" t="str">
        <f t="shared" si="12"/>
        <v>02.2.660.1080.0</v>
      </c>
      <c r="R269" s="31" t="str">
        <f t="shared" si="14"/>
        <v>93.10</v>
      </c>
      <c r="S269" s="31" t="s">
        <v>527</v>
      </c>
      <c r="T269" s="31">
        <v>2818</v>
      </c>
      <c r="U269" s="62" t="s">
        <v>454</v>
      </c>
    </row>
    <row r="270" spans="1:21" ht="232.5">
      <c r="A270" s="31" t="s">
        <v>1099</v>
      </c>
      <c r="B270" s="31" t="s">
        <v>524</v>
      </c>
      <c r="C270" s="31" t="s">
        <v>34</v>
      </c>
      <c r="D270" s="31">
        <v>1</v>
      </c>
      <c r="F270" s="31" t="s">
        <v>1100</v>
      </c>
      <c r="G270" s="31" t="s">
        <v>1102</v>
      </c>
      <c r="H270" s="31" t="s">
        <v>34</v>
      </c>
      <c r="P270" s="31" t="str">
        <f t="shared" si="15"/>
        <v>93.10.08.126.3011.2818</v>
      </c>
      <c r="Q270" s="31" t="str">
        <f t="shared" si="12"/>
        <v>02.2.660.1080.0</v>
      </c>
      <c r="R270" s="31" t="str">
        <f t="shared" si="14"/>
        <v>93.10</v>
      </c>
      <c r="S270" s="31" t="s">
        <v>527</v>
      </c>
      <c r="T270" s="31">
        <v>2818</v>
      </c>
      <c r="U270" s="62" t="s">
        <v>454</v>
      </c>
    </row>
    <row r="271" spans="1:21" ht="83.25">
      <c r="A271" s="31" t="s">
        <v>1099</v>
      </c>
      <c r="B271" s="31" t="s">
        <v>1103</v>
      </c>
      <c r="C271" s="31" t="s">
        <v>34</v>
      </c>
      <c r="D271" s="31">
        <v>1</v>
      </c>
      <c r="F271" s="31" t="s">
        <v>1100</v>
      </c>
      <c r="G271" s="31" t="s">
        <v>1104</v>
      </c>
      <c r="H271" s="31" t="s">
        <v>34</v>
      </c>
      <c r="I271" s="30">
        <v>2400</v>
      </c>
      <c r="P271" s="31" t="str">
        <f t="shared" si="15"/>
        <v>93.10.08.126.3011.2818</v>
      </c>
      <c r="Q271" s="31" t="str">
        <f t="shared" si="12"/>
        <v>00.1.500.9001.0</v>
      </c>
      <c r="R271" s="31" t="str">
        <f t="shared" si="14"/>
        <v>93.10</v>
      </c>
      <c r="S271" s="31" t="s">
        <v>614</v>
      </c>
      <c r="T271" s="31">
        <v>2818</v>
      </c>
      <c r="U271" s="62" t="s">
        <v>454</v>
      </c>
    </row>
    <row r="272" spans="1:21" ht="66.75">
      <c r="A272" s="31" t="s">
        <v>1099</v>
      </c>
      <c r="B272" s="31" t="s">
        <v>524</v>
      </c>
      <c r="C272" s="31" t="s">
        <v>34</v>
      </c>
      <c r="D272" s="31">
        <v>1</v>
      </c>
      <c r="F272" s="31" t="s">
        <v>1100</v>
      </c>
      <c r="G272" s="31" t="s">
        <v>1105</v>
      </c>
      <c r="H272" s="31" t="s">
        <v>34</v>
      </c>
      <c r="P272" s="31" t="str">
        <f t="shared" si="15"/>
        <v>93.10.08.126.3011.2818</v>
      </c>
      <c r="Q272" s="31" t="str">
        <f t="shared" ref="Q272:Q335" si="16">RIGHT(S272,15)</f>
        <v>02.2.660.1080.0</v>
      </c>
      <c r="R272" s="31" t="str">
        <f t="shared" si="14"/>
        <v>93.10</v>
      </c>
      <c r="S272" s="31" t="s">
        <v>527</v>
      </c>
      <c r="T272" s="31">
        <v>2818</v>
      </c>
      <c r="U272" s="62" t="s">
        <v>454</v>
      </c>
    </row>
    <row r="273" spans="1:21" ht="66.75">
      <c r="A273" s="31" t="s">
        <v>1099</v>
      </c>
      <c r="B273" s="31" t="s">
        <v>524</v>
      </c>
      <c r="C273" s="31" t="s">
        <v>34</v>
      </c>
      <c r="D273" s="31">
        <v>1</v>
      </c>
      <c r="F273" s="31" t="s">
        <v>1100</v>
      </c>
      <c r="G273" s="31" t="s">
        <v>1106</v>
      </c>
      <c r="H273" s="31" t="s">
        <v>34</v>
      </c>
      <c r="P273" s="31" t="str">
        <f t="shared" si="15"/>
        <v>93.10.08.126.3011.2818</v>
      </c>
      <c r="Q273" s="31" t="str">
        <f t="shared" si="16"/>
        <v>02.2.660.1080.0</v>
      </c>
      <c r="R273" s="31" t="str">
        <f t="shared" si="14"/>
        <v>93.10</v>
      </c>
      <c r="S273" s="31" t="s">
        <v>527</v>
      </c>
      <c r="T273" s="31">
        <v>2818</v>
      </c>
      <c r="U273" s="62" t="s">
        <v>454</v>
      </c>
    </row>
    <row r="274" spans="1:21" ht="50.25">
      <c r="A274" s="31" t="s">
        <v>1099</v>
      </c>
      <c r="C274" s="31" t="s">
        <v>34</v>
      </c>
      <c r="D274" s="31">
        <v>1</v>
      </c>
      <c r="F274" s="31" t="s">
        <v>1100</v>
      </c>
      <c r="G274" s="31" t="s">
        <v>1107</v>
      </c>
      <c r="H274" s="31" t="s">
        <v>34</v>
      </c>
      <c r="I274" s="30">
        <v>0</v>
      </c>
      <c r="P274" s="31" t="str">
        <f t="shared" si="15"/>
        <v>93.10.08.244.3012.2803</v>
      </c>
      <c r="Q274" s="31" t="str">
        <f t="shared" si="16"/>
        <v>02.1.660.1081.0</v>
      </c>
      <c r="R274" s="31" t="str">
        <f t="shared" si="14"/>
        <v>93.10</v>
      </c>
      <c r="S274" s="31" t="s">
        <v>1108</v>
      </c>
      <c r="T274" s="31">
        <v>2803</v>
      </c>
      <c r="U274" s="62" t="s">
        <v>1098</v>
      </c>
    </row>
    <row r="275" spans="1:21" ht="50.25">
      <c r="A275" s="31" t="s">
        <v>1099</v>
      </c>
      <c r="C275" s="31" t="s">
        <v>34</v>
      </c>
      <c r="D275" s="31">
        <v>1</v>
      </c>
      <c r="F275" s="31" t="s">
        <v>1100</v>
      </c>
      <c r="G275" s="31" t="s">
        <v>1109</v>
      </c>
      <c r="H275" s="31" t="s">
        <v>34</v>
      </c>
      <c r="I275" s="30">
        <v>0</v>
      </c>
      <c r="P275" s="31" t="str">
        <f t="shared" si="15"/>
        <v>93.10.08.126.3011.2818</v>
      </c>
      <c r="Q275" s="31" t="str">
        <f t="shared" si="16"/>
        <v>00.1.660.1472.0</v>
      </c>
      <c r="R275" s="31" t="str">
        <f t="shared" si="14"/>
        <v>93.10</v>
      </c>
      <c r="S275" s="31" t="s">
        <v>1110</v>
      </c>
      <c r="T275" s="31">
        <v>2818</v>
      </c>
      <c r="U275" s="62" t="s">
        <v>454</v>
      </c>
    </row>
    <row r="276" spans="1:21" ht="83.25">
      <c r="A276" s="31" t="s">
        <v>1099</v>
      </c>
      <c r="C276" s="31" t="s">
        <v>34</v>
      </c>
      <c r="D276" s="31">
        <v>15</v>
      </c>
      <c r="F276" s="31" t="s">
        <v>1100</v>
      </c>
      <c r="G276" s="31" t="s">
        <v>1111</v>
      </c>
      <c r="H276" s="31" t="s">
        <v>34</v>
      </c>
      <c r="I276" s="30">
        <v>0</v>
      </c>
      <c r="P276" s="31" t="str">
        <f t="shared" si="15"/>
        <v>93.10.08.126.3011.2818</v>
      </c>
      <c r="Q276" s="31" t="str">
        <f t="shared" si="16"/>
        <v>00.1.660.1472.0</v>
      </c>
      <c r="R276" s="31" t="str">
        <f t="shared" si="14"/>
        <v>93.10</v>
      </c>
      <c r="S276" s="31" t="s">
        <v>1110</v>
      </c>
      <c r="T276" s="31">
        <v>2818</v>
      </c>
      <c r="U276" s="62" t="s">
        <v>454</v>
      </c>
    </row>
    <row r="277" spans="1:21" ht="83.25">
      <c r="A277" s="31" t="s">
        <v>1099</v>
      </c>
      <c r="C277" s="31" t="s">
        <v>34</v>
      </c>
      <c r="D277" s="31">
        <v>20</v>
      </c>
      <c r="F277" s="31" t="s">
        <v>1100</v>
      </c>
      <c r="G277" s="31" t="s">
        <v>1112</v>
      </c>
      <c r="H277" s="31" t="s">
        <v>34</v>
      </c>
      <c r="I277" s="30">
        <v>0</v>
      </c>
      <c r="P277" s="31" t="str">
        <f t="shared" si="15"/>
        <v>93.10.08.126.3011.2818</v>
      </c>
      <c r="Q277" s="31" t="str">
        <f t="shared" si="16"/>
        <v>00.1.660.1472.0</v>
      </c>
      <c r="R277" s="31" t="str">
        <f t="shared" si="14"/>
        <v>93.10</v>
      </c>
      <c r="S277" s="31" t="s">
        <v>1110</v>
      </c>
      <c r="T277" s="31">
        <v>2818</v>
      </c>
      <c r="U277" s="63" t="s">
        <v>454</v>
      </c>
    </row>
    <row r="278" spans="1:21" ht="83.25">
      <c r="A278" s="31" t="s">
        <v>1113</v>
      </c>
      <c r="B278" s="31" t="s">
        <v>1114</v>
      </c>
      <c r="C278" s="31" t="s">
        <v>34</v>
      </c>
      <c r="D278" s="31">
        <v>1</v>
      </c>
      <c r="F278" s="31" t="s">
        <v>1115</v>
      </c>
      <c r="G278" s="31" t="s">
        <v>1116</v>
      </c>
      <c r="H278" s="31" t="s">
        <v>34</v>
      </c>
      <c r="I278" s="30">
        <v>83854.100000000006</v>
      </c>
      <c r="P278" s="31" t="str">
        <f t="shared" si="15"/>
        <v>93.10.08.244.3012.2803</v>
      </c>
      <c r="Q278" s="31" t="str">
        <f t="shared" si="16"/>
        <v>02.1.660.1081.0</v>
      </c>
      <c r="R278" s="31" t="str">
        <f t="shared" si="14"/>
        <v>93.10</v>
      </c>
      <c r="S278" s="57" t="s">
        <v>1117</v>
      </c>
      <c r="T278" s="31">
        <v>2803</v>
      </c>
      <c r="U278" s="62" t="s">
        <v>1098</v>
      </c>
    </row>
    <row r="279" spans="1:21" ht="33">
      <c r="A279" s="31" t="s">
        <v>1118</v>
      </c>
      <c r="B279" s="31" t="s">
        <v>1119</v>
      </c>
      <c r="C279" s="31" t="s">
        <v>34</v>
      </c>
      <c r="D279" s="31">
        <v>1</v>
      </c>
      <c r="F279" s="31" t="s">
        <v>1115</v>
      </c>
      <c r="G279" s="31" t="s">
        <v>1120</v>
      </c>
      <c r="H279" s="31" t="s">
        <v>34</v>
      </c>
      <c r="I279" s="30">
        <v>1302.8399999999999</v>
      </c>
      <c r="P279" s="31" t="str">
        <f t="shared" si="15"/>
        <v>93.10.08.244.3012.2803</v>
      </c>
      <c r="Q279" s="31" t="str">
        <f t="shared" si="16"/>
        <v>02.1.660.1081.0</v>
      </c>
      <c r="R279" s="31" t="str">
        <f t="shared" si="14"/>
        <v>93.10</v>
      </c>
      <c r="S279" s="31" t="s">
        <v>1121</v>
      </c>
      <c r="T279" s="31">
        <v>2803</v>
      </c>
      <c r="U279" s="62" t="s">
        <v>1098</v>
      </c>
    </row>
    <row r="280" spans="1:21" ht="117">
      <c r="A280" s="31" t="s">
        <v>1122</v>
      </c>
      <c r="B280" s="31" t="s">
        <v>1123</v>
      </c>
      <c r="C280" s="31" t="s">
        <v>34</v>
      </c>
      <c r="D280" s="31">
        <v>90</v>
      </c>
      <c r="F280" s="31" t="s">
        <v>1115</v>
      </c>
      <c r="G280" s="31" t="s">
        <v>1124</v>
      </c>
      <c r="H280" s="31" t="s">
        <v>34</v>
      </c>
      <c r="I280" s="30">
        <v>200000</v>
      </c>
      <c r="J280" s="31" t="s">
        <v>412</v>
      </c>
      <c r="P280" s="31" t="str">
        <f t="shared" si="15"/>
        <v>93.10.08.244.3012.2803</v>
      </c>
      <c r="Q280" s="31" t="str">
        <f t="shared" si="16"/>
        <v>00.1.500.9001.0</v>
      </c>
      <c r="R280" s="31" t="str">
        <f t="shared" si="14"/>
        <v>93.10</v>
      </c>
      <c r="S280" s="31" t="s">
        <v>1097</v>
      </c>
      <c r="T280" s="31">
        <v>2803</v>
      </c>
      <c r="U280" s="62" t="s">
        <v>1098</v>
      </c>
    </row>
    <row r="281" spans="1:21" ht="66.75">
      <c r="A281" s="31" t="s">
        <v>270</v>
      </c>
      <c r="B281" s="31" t="s">
        <v>1123</v>
      </c>
      <c r="C281" s="31" t="s">
        <v>34</v>
      </c>
      <c r="D281" s="31">
        <v>2</v>
      </c>
      <c r="F281" s="31" t="s">
        <v>1115</v>
      </c>
      <c r="G281" s="31" t="s">
        <v>1125</v>
      </c>
      <c r="H281" s="31" t="s">
        <v>34</v>
      </c>
      <c r="I281" s="30">
        <v>27902.6</v>
      </c>
      <c r="J281" s="31" t="s">
        <v>412</v>
      </c>
      <c r="P281" s="31" t="str">
        <f t="shared" si="15"/>
        <v>93.10.08.244.3012.2803</v>
      </c>
      <c r="Q281" s="31" t="str">
        <f t="shared" si="16"/>
        <v>00.1.500.9001.0</v>
      </c>
      <c r="R281" s="31" t="str">
        <f t="shared" si="14"/>
        <v>93.10</v>
      </c>
      <c r="S281" s="31" t="s">
        <v>1097</v>
      </c>
      <c r="T281" s="31">
        <v>2803</v>
      </c>
      <c r="U281" s="62" t="s">
        <v>1098</v>
      </c>
    </row>
    <row r="282" spans="1:21" ht="199.5">
      <c r="A282" s="31" t="s">
        <v>1126</v>
      </c>
      <c r="B282" s="31" t="s">
        <v>1123</v>
      </c>
      <c r="C282" s="31" t="s">
        <v>34</v>
      </c>
      <c r="D282" s="31">
        <v>3.9239999999999999</v>
      </c>
      <c r="F282" s="31" t="s">
        <v>1115</v>
      </c>
      <c r="G282" s="31" t="s">
        <v>1127</v>
      </c>
      <c r="H282" s="31" t="s">
        <v>34</v>
      </c>
      <c r="I282" s="30">
        <v>22933.03</v>
      </c>
      <c r="P282" s="31" t="str">
        <f t="shared" si="15"/>
        <v>93.10.08.244.3012.2803</v>
      </c>
      <c r="Q282" s="31" t="str">
        <f t="shared" si="16"/>
        <v>00.1.500.9001.0</v>
      </c>
      <c r="R282" s="31" t="str">
        <f t="shared" si="14"/>
        <v>93.10</v>
      </c>
      <c r="S282" s="31" t="s">
        <v>1097</v>
      </c>
      <c r="T282" s="31">
        <v>2803</v>
      </c>
      <c r="U282" s="62" t="s">
        <v>1098</v>
      </c>
    </row>
    <row r="283" spans="1:21" ht="216">
      <c r="A283" s="31" t="s">
        <v>1128</v>
      </c>
      <c r="B283" s="31" t="s">
        <v>1123</v>
      </c>
      <c r="C283" s="31" t="s">
        <v>34</v>
      </c>
      <c r="D283" s="31">
        <v>36</v>
      </c>
      <c r="F283" s="31" t="s">
        <v>1115</v>
      </c>
      <c r="G283" s="31" t="s">
        <v>1129</v>
      </c>
      <c r="H283" s="31" t="s">
        <v>34</v>
      </c>
      <c r="I283" s="30">
        <v>64746</v>
      </c>
      <c r="P283" s="31" t="str">
        <f t="shared" si="15"/>
        <v>93.10.08.244.3012.2803</v>
      </c>
      <c r="Q283" s="31" t="str">
        <f t="shared" si="16"/>
        <v>00.1.500.9001.0</v>
      </c>
      <c r="R283" s="31" t="str">
        <f t="shared" si="14"/>
        <v>93.10</v>
      </c>
      <c r="S283" s="31" t="s">
        <v>1097</v>
      </c>
      <c r="T283" s="31">
        <v>2803</v>
      </c>
      <c r="U283" s="62" t="s">
        <v>1098</v>
      </c>
    </row>
    <row r="284" spans="1:21" ht="265.5">
      <c r="A284" s="31" t="s">
        <v>1130</v>
      </c>
      <c r="B284" s="31" t="s">
        <v>1123</v>
      </c>
      <c r="C284" s="31" t="s">
        <v>34</v>
      </c>
      <c r="D284" s="31">
        <v>1</v>
      </c>
      <c r="F284" s="31" t="s">
        <v>60</v>
      </c>
      <c r="G284" s="31" t="s">
        <v>1131</v>
      </c>
      <c r="H284" s="31" t="s">
        <v>34</v>
      </c>
      <c r="I284" s="30">
        <v>1500000</v>
      </c>
      <c r="P284" s="31" t="str">
        <f t="shared" si="15"/>
        <v>93.10.08.244.3012.2803</v>
      </c>
      <c r="Q284" s="31" t="str">
        <f t="shared" si="16"/>
        <v>00.1.500.9001.0</v>
      </c>
      <c r="R284" s="31" t="str">
        <f t="shared" si="14"/>
        <v>93.10</v>
      </c>
      <c r="S284" s="31" t="s">
        <v>1097</v>
      </c>
      <c r="T284" s="31">
        <v>2803</v>
      </c>
      <c r="U284" s="62" t="s">
        <v>1098</v>
      </c>
    </row>
    <row r="285" spans="1:21" ht="50.25">
      <c r="A285" s="31" t="s">
        <v>1132</v>
      </c>
      <c r="C285" s="31" t="s">
        <v>34</v>
      </c>
      <c r="D285" s="31">
        <v>1</v>
      </c>
      <c r="F285" s="31" t="s">
        <v>1133</v>
      </c>
      <c r="G285" s="31" t="s">
        <v>1134</v>
      </c>
      <c r="H285" s="31" t="s">
        <v>34</v>
      </c>
      <c r="I285" s="30">
        <v>700000</v>
      </c>
      <c r="P285" s="31" t="str">
        <f t="shared" si="15"/>
        <v>93.10.08.244.3023.4399</v>
      </c>
      <c r="Q285" s="31" t="str">
        <f t="shared" si="16"/>
        <v>00.1.500.9001.0</v>
      </c>
      <c r="R285" s="31" t="str">
        <f t="shared" si="14"/>
        <v>93.10</v>
      </c>
      <c r="S285" s="31" t="s">
        <v>404</v>
      </c>
      <c r="T285" s="31">
        <v>4399</v>
      </c>
      <c r="U285" s="63" t="s">
        <v>405</v>
      </c>
    </row>
    <row r="286" spans="1:21" ht="117">
      <c r="A286" s="31" t="s">
        <v>1135</v>
      </c>
      <c r="C286" s="31" t="s">
        <v>34</v>
      </c>
      <c r="D286" s="31">
        <v>1</v>
      </c>
      <c r="F286" s="31" t="s">
        <v>1133</v>
      </c>
      <c r="G286" s="31" t="s">
        <v>1136</v>
      </c>
      <c r="H286" s="31" t="s">
        <v>34</v>
      </c>
      <c r="I286" s="30">
        <v>0</v>
      </c>
      <c r="P286" s="31" t="str">
        <f t="shared" si="15"/>
        <v>93.10.08.122.3024.4399</v>
      </c>
      <c r="Q286" s="31" t="str">
        <f t="shared" si="16"/>
        <v>00.1.500.9001.0</v>
      </c>
      <c r="R286" s="31" t="str">
        <f t="shared" si="14"/>
        <v>93.10</v>
      </c>
      <c r="S286" s="31" t="s">
        <v>1137</v>
      </c>
      <c r="T286" s="31">
        <v>4399</v>
      </c>
      <c r="U286" s="63" t="s">
        <v>405</v>
      </c>
    </row>
    <row r="287" spans="1:21" ht="99.75">
      <c r="A287" s="31" t="s">
        <v>1138</v>
      </c>
      <c r="C287" s="31" t="s">
        <v>34</v>
      </c>
      <c r="D287" s="31">
        <v>36</v>
      </c>
      <c r="F287" s="31" t="s">
        <v>1021</v>
      </c>
      <c r="G287" s="31" t="s">
        <v>1139</v>
      </c>
      <c r="H287" s="31" t="s">
        <v>34</v>
      </c>
      <c r="I287" s="30">
        <v>50000</v>
      </c>
      <c r="P287" s="31" t="str">
        <f t="shared" si="15"/>
        <v>24.10.08.122.3024.2100</v>
      </c>
      <c r="Q287" s="31" t="str">
        <f t="shared" si="16"/>
        <v>00.1.500.9001.0</v>
      </c>
      <c r="R287" s="31" t="str">
        <f t="shared" si="14"/>
        <v>24.10</v>
      </c>
      <c r="S287" s="31" t="s">
        <v>1140</v>
      </c>
      <c r="T287" s="31">
        <v>2100</v>
      </c>
      <c r="U287" s="62" t="s">
        <v>512</v>
      </c>
    </row>
    <row r="288" spans="1:21" ht="182.25">
      <c r="A288" s="31" t="s">
        <v>1141</v>
      </c>
      <c r="C288" s="31" t="s">
        <v>34</v>
      </c>
      <c r="D288" s="31">
        <v>1</v>
      </c>
      <c r="F288" s="31" t="s">
        <v>60</v>
      </c>
      <c r="G288" s="39" t="s">
        <v>1142</v>
      </c>
      <c r="H288" s="31" t="s">
        <v>34</v>
      </c>
      <c r="I288" s="30">
        <v>500000</v>
      </c>
      <c r="P288" s="31" t="str">
        <f t="shared" si="15"/>
        <v>criar dotação  - COMAS</v>
      </c>
      <c r="Q288" s="31" t="str">
        <f t="shared" si="16"/>
        <v>otação  - COMAS</v>
      </c>
      <c r="R288" s="31" t="str">
        <f t="shared" si="14"/>
        <v>criar</v>
      </c>
      <c r="S288" s="47" t="s">
        <v>1143</v>
      </c>
      <c r="T288" s="31" t="s">
        <v>858</v>
      </c>
    </row>
    <row r="289" spans="1:21" ht="33">
      <c r="A289" s="31" t="s">
        <v>1144</v>
      </c>
      <c r="C289" s="31" t="s">
        <v>34</v>
      </c>
      <c r="D289" s="31">
        <v>1</v>
      </c>
      <c r="F289" s="31" t="s">
        <v>60</v>
      </c>
      <c r="G289" s="31" t="s">
        <v>1145</v>
      </c>
      <c r="H289" s="31" t="s">
        <v>34</v>
      </c>
      <c r="I289" s="30">
        <v>100000</v>
      </c>
      <c r="P289" s="31" t="str">
        <f t="shared" si="15"/>
        <v>24.10.08.122.3024.2100</v>
      </c>
      <c r="Q289" s="31" t="str">
        <f t="shared" si="16"/>
        <v>00.1.500.9001.0</v>
      </c>
      <c r="R289" s="31" t="str">
        <f t="shared" si="14"/>
        <v>24.10</v>
      </c>
      <c r="S289" s="39" t="s">
        <v>511</v>
      </c>
      <c r="T289" s="31">
        <v>2100</v>
      </c>
      <c r="U289" s="62" t="s">
        <v>512</v>
      </c>
    </row>
    <row r="290" spans="1:21" ht="33">
      <c r="A290" s="31" t="s">
        <v>1144</v>
      </c>
      <c r="C290" s="31" t="s">
        <v>34</v>
      </c>
      <c r="D290" s="31">
        <v>1</v>
      </c>
      <c r="F290" s="31" t="s">
        <v>917</v>
      </c>
      <c r="G290" s="31" t="s">
        <v>1145</v>
      </c>
      <c r="H290" s="31" t="s">
        <v>34</v>
      </c>
      <c r="I290" s="30">
        <v>100000</v>
      </c>
      <c r="P290" s="31" t="str">
        <f t="shared" si="15"/>
        <v>93.10.08.244.3023.4399</v>
      </c>
      <c r="Q290" s="31" t="str">
        <f t="shared" si="16"/>
        <v>00.1.500.9001.0</v>
      </c>
      <c r="R290" s="31" t="str">
        <f t="shared" si="14"/>
        <v>93.10</v>
      </c>
      <c r="S290" s="31" t="s">
        <v>404</v>
      </c>
      <c r="T290" s="31">
        <v>4399</v>
      </c>
      <c r="U290" s="63" t="s">
        <v>405</v>
      </c>
    </row>
    <row r="291" spans="1:21" ht="33">
      <c r="A291" s="31" t="s">
        <v>1144</v>
      </c>
      <c r="C291" s="31" t="s">
        <v>34</v>
      </c>
      <c r="D291" s="31">
        <v>1</v>
      </c>
      <c r="F291" s="31" t="s">
        <v>917</v>
      </c>
      <c r="G291" s="31" t="s">
        <v>1145</v>
      </c>
      <c r="H291" s="31" t="s">
        <v>34</v>
      </c>
      <c r="I291" s="30">
        <v>100000</v>
      </c>
      <c r="P291" s="31" t="str">
        <f t="shared" si="15"/>
        <v>93.10.08.244.3023.4308</v>
      </c>
      <c r="Q291" s="31" t="str">
        <f t="shared" si="16"/>
        <v>00.1.500.9001.0</v>
      </c>
      <c r="R291" s="31" t="str">
        <f t="shared" si="14"/>
        <v>93.10</v>
      </c>
      <c r="S291" s="31" t="s">
        <v>390</v>
      </c>
      <c r="T291" s="31">
        <v>4308</v>
      </c>
      <c r="U291" s="62" t="s">
        <v>386</v>
      </c>
    </row>
    <row r="292" spans="1:21" ht="66.75">
      <c r="A292" s="31" t="s">
        <v>1146</v>
      </c>
      <c r="B292" s="31" t="s">
        <v>69</v>
      </c>
      <c r="C292" s="31" t="s">
        <v>34</v>
      </c>
      <c r="D292" s="31">
        <v>400</v>
      </c>
      <c r="F292" s="31" t="s">
        <v>1115</v>
      </c>
      <c r="G292" s="31" t="s">
        <v>1147</v>
      </c>
      <c r="H292" s="31" t="s">
        <v>34</v>
      </c>
      <c r="I292" s="30">
        <v>1000000</v>
      </c>
      <c r="P292" s="31" t="str">
        <f t="shared" si="15"/>
        <v>criar dotação - COMAS</v>
      </c>
      <c r="Q292" s="31" t="str">
        <f t="shared" si="16"/>
        <v>dotação - COMAS</v>
      </c>
      <c r="R292" s="31" t="str">
        <f t="shared" si="14"/>
        <v>criar</v>
      </c>
      <c r="S292" s="47" t="s">
        <v>1148</v>
      </c>
    </row>
    <row r="293" spans="1:21" ht="409.6">
      <c r="A293" s="31" t="s">
        <v>1149</v>
      </c>
      <c r="B293" s="31" t="s">
        <v>69</v>
      </c>
      <c r="C293" s="31" t="s">
        <v>34</v>
      </c>
      <c r="D293" s="31" t="s">
        <v>1150</v>
      </c>
      <c r="F293" s="31" t="s">
        <v>1115</v>
      </c>
      <c r="G293" s="31" t="s">
        <v>1151</v>
      </c>
      <c r="H293" s="31" t="s">
        <v>34</v>
      </c>
      <c r="I293" s="30">
        <v>7200000</v>
      </c>
      <c r="P293" s="31" t="str">
        <f t="shared" si="15"/>
        <v>criar dotação - COMAS</v>
      </c>
      <c r="Q293" s="31" t="str">
        <f t="shared" si="16"/>
        <v>dotação - COMAS</v>
      </c>
      <c r="R293" s="31" t="str">
        <f t="shared" si="14"/>
        <v>criar</v>
      </c>
      <c r="S293" s="47" t="s">
        <v>1148</v>
      </c>
    </row>
    <row r="294" spans="1:21" ht="117">
      <c r="A294" s="31" t="s">
        <v>1152</v>
      </c>
      <c r="B294" s="31" t="s">
        <v>69</v>
      </c>
      <c r="C294" s="31" t="s">
        <v>34</v>
      </c>
      <c r="D294" s="31" t="s">
        <v>1153</v>
      </c>
      <c r="F294" s="31" t="s">
        <v>1115</v>
      </c>
      <c r="G294" s="31" t="s">
        <v>1154</v>
      </c>
      <c r="H294" s="31" t="s">
        <v>34</v>
      </c>
      <c r="I294" s="30">
        <v>800000</v>
      </c>
      <c r="K294" s="31" t="s">
        <v>93</v>
      </c>
      <c r="P294" s="31" t="str">
        <f t="shared" si="15"/>
        <v>93.10.08.244.3012.2803</v>
      </c>
      <c r="Q294" s="31" t="str">
        <f t="shared" si="16"/>
        <v>00.1.500.9001.0</v>
      </c>
      <c r="R294" s="31" t="str">
        <f t="shared" si="14"/>
        <v>93.10</v>
      </c>
      <c r="S294" s="31" t="s">
        <v>1097</v>
      </c>
      <c r="T294" s="31">
        <v>2803</v>
      </c>
      <c r="U294" s="62" t="s">
        <v>1098</v>
      </c>
    </row>
    <row r="295" spans="1:21" ht="150">
      <c r="A295" s="31" t="s">
        <v>1155</v>
      </c>
      <c r="B295" s="31" t="s">
        <v>69</v>
      </c>
      <c r="C295" s="31" t="s">
        <v>34</v>
      </c>
      <c r="D295" s="31" t="s">
        <v>1153</v>
      </c>
      <c r="F295" s="31" t="s">
        <v>1115</v>
      </c>
      <c r="G295" s="31" t="s">
        <v>1156</v>
      </c>
      <c r="H295" s="31" t="s">
        <v>34</v>
      </c>
      <c r="I295" s="30">
        <v>100000</v>
      </c>
      <c r="K295" s="31" t="s">
        <v>93</v>
      </c>
      <c r="P295" s="31" t="str">
        <f t="shared" si="15"/>
        <v>93.10.08.244.3012.2803</v>
      </c>
      <c r="Q295" s="31" t="str">
        <f t="shared" si="16"/>
        <v>00.1.500.9001.0</v>
      </c>
      <c r="R295" s="31" t="str">
        <f t="shared" si="14"/>
        <v>93.10</v>
      </c>
      <c r="S295" s="31" t="s">
        <v>1097</v>
      </c>
      <c r="T295" s="31">
        <v>2803</v>
      </c>
      <c r="U295" s="62" t="s">
        <v>1098</v>
      </c>
    </row>
    <row r="296" spans="1:21" ht="409.6" hidden="1">
      <c r="A296" s="31" t="s">
        <v>1157</v>
      </c>
      <c r="B296" s="31" t="s">
        <v>1158</v>
      </c>
      <c r="C296" s="31" t="s">
        <v>71</v>
      </c>
      <c r="F296" s="31" t="s">
        <v>60</v>
      </c>
      <c r="G296" s="31" t="s">
        <v>1159</v>
      </c>
      <c r="H296" s="31" t="s">
        <v>1095</v>
      </c>
      <c r="I296" s="30">
        <v>15000000</v>
      </c>
      <c r="K296" s="31" t="s">
        <v>93</v>
      </c>
      <c r="P296" s="31" t="str">
        <f t="shared" si="15"/>
        <v>93.10.08.244.3023.4308</v>
      </c>
      <c r="Q296" s="31" t="str">
        <f t="shared" si="16"/>
        <v>00.1.500.9001.0</v>
      </c>
      <c r="R296" s="31" t="str">
        <f t="shared" si="14"/>
        <v>93.10</v>
      </c>
      <c r="S296" s="31" t="s">
        <v>390</v>
      </c>
      <c r="T296" s="31">
        <v>4308</v>
      </c>
      <c r="U296" s="62" t="s">
        <v>386</v>
      </c>
    </row>
    <row r="297" spans="1:21" ht="409.6" hidden="1">
      <c r="A297" s="31" t="s">
        <v>1160</v>
      </c>
      <c r="C297" s="31" t="s">
        <v>71</v>
      </c>
      <c r="F297" s="31" t="s">
        <v>60</v>
      </c>
      <c r="G297" s="31" t="s">
        <v>1159</v>
      </c>
      <c r="H297" s="31" t="s">
        <v>1095</v>
      </c>
      <c r="I297" s="30">
        <v>30000000</v>
      </c>
      <c r="P297" s="31" t="str">
        <f t="shared" si="15"/>
        <v>dotação a ser criada -</v>
      </c>
      <c r="Q297" s="31" t="str">
        <f t="shared" si="16"/>
        <v>mundial (fonte)</v>
      </c>
      <c r="R297" s="31" t="str">
        <f t="shared" si="14"/>
        <v>dotaç</v>
      </c>
      <c r="S297" s="47" t="s">
        <v>478</v>
      </c>
      <c r="T297" s="41" t="s">
        <v>505</v>
      </c>
      <c r="U297" s="66"/>
    </row>
    <row r="298" spans="1:21" ht="166.5" hidden="1">
      <c r="A298" s="31" t="s">
        <v>1161</v>
      </c>
      <c r="B298" s="31" t="s">
        <v>1162</v>
      </c>
      <c r="C298" s="31" t="s">
        <v>71</v>
      </c>
      <c r="F298" s="31" t="s">
        <v>60</v>
      </c>
      <c r="G298" s="31" t="s">
        <v>1163</v>
      </c>
      <c r="H298" s="31" t="s">
        <v>1095</v>
      </c>
      <c r="I298" s="30">
        <v>350000</v>
      </c>
      <c r="K298" s="31" t="s">
        <v>93</v>
      </c>
      <c r="P298" s="31" t="str">
        <f t="shared" si="15"/>
        <v>93.10.08.244.3023.3399</v>
      </c>
      <c r="Q298" s="31" t="str">
        <f t="shared" si="16"/>
        <v>00.1.500.9001.0</v>
      </c>
      <c r="R298" s="31" t="str">
        <f t="shared" si="14"/>
        <v>93.10</v>
      </c>
      <c r="S298" s="31" t="s">
        <v>1164</v>
      </c>
      <c r="T298" s="31">
        <v>3399</v>
      </c>
      <c r="U298" s="62" t="s">
        <v>1165</v>
      </c>
    </row>
    <row r="299" spans="1:21" ht="117" hidden="1">
      <c r="A299" s="31" t="s">
        <v>1166</v>
      </c>
      <c r="C299" s="31" t="s">
        <v>71</v>
      </c>
      <c r="F299" s="31" t="s">
        <v>1133</v>
      </c>
      <c r="G299" s="31" t="s">
        <v>1167</v>
      </c>
      <c r="H299" s="31" t="s">
        <v>1095</v>
      </c>
      <c r="I299" s="30">
        <v>380000</v>
      </c>
      <c r="K299" s="31" t="s">
        <v>93</v>
      </c>
      <c r="P299" s="31" t="str">
        <f t="shared" si="15"/>
        <v>93.10.08.244.3023.4308</v>
      </c>
      <c r="Q299" s="31" t="str">
        <f t="shared" si="16"/>
        <v>00.1.500.9001.0</v>
      </c>
      <c r="R299" s="31" t="str">
        <f t="shared" si="14"/>
        <v>93.10</v>
      </c>
      <c r="S299" s="31" t="s">
        <v>390</v>
      </c>
      <c r="T299" s="31">
        <v>4308</v>
      </c>
      <c r="U299" s="62" t="s">
        <v>386</v>
      </c>
    </row>
    <row r="300" spans="1:21" ht="150" hidden="1">
      <c r="A300" s="31" t="s">
        <v>1168</v>
      </c>
      <c r="C300" s="31" t="s">
        <v>49</v>
      </c>
      <c r="F300" s="31" t="s">
        <v>60</v>
      </c>
      <c r="G300" s="31" t="s">
        <v>1169</v>
      </c>
      <c r="H300" s="31" t="s">
        <v>1095</v>
      </c>
      <c r="I300" s="30">
        <v>200000</v>
      </c>
      <c r="K300" s="31" t="s">
        <v>89</v>
      </c>
      <c r="P300" s="31" t="str">
        <f t="shared" si="15"/>
        <v>93.10.08.244.3023.4308</v>
      </c>
      <c r="Q300" s="31" t="str">
        <f t="shared" si="16"/>
        <v>00.1.500.9001.0</v>
      </c>
      <c r="R300" s="31" t="str">
        <f t="shared" si="14"/>
        <v>93.10</v>
      </c>
      <c r="S300" s="31" t="s">
        <v>390</v>
      </c>
      <c r="T300" s="31">
        <v>4308</v>
      </c>
      <c r="U300" s="62" t="s">
        <v>386</v>
      </c>
    </row>
    <row r="301" spans="1:21" ht="282.75" hidden="1">
      <c r="A301" s="31" t="s">
        <v>1170</v>
      </c>
      <c r="C301" s="31" t="s">
        <v>49</v>
      </c>
      <c r="F301" s="31" t="s">
        <v>60</v>
      </c>
      <c r="G301" s="31" t="s">
        <v>1171</v>
      </c>
      <c r="H301" s="31" t="s">
        <v>1095</v>
      </c>
      <c r="I301" s="30">
        <v>4300000</v>
      </c>
      <c r="K301" s="31" t="s">
        <v>93</v>
      </c>
      <c r="P301" s="31" t="str">
        <f t="shared" si="15"/>
        <v>93.10.08.244.3023.4308</v>
      </c>
      <c r="Q301" s="31" t="str">
        <f t="shared" si="16"/>
        <v>00.1.500.9001.0</v>
      </c>
      <c r="R301" s="31" t="str">
        <f t="shared" si="14"/>
        <v>93.10</v>
      </c>
      <c r="S301" s="31" t="s">
        <v>390</v>
      </c>
      <c r="T301" s="31">
        <v>4308</v>
      </c>
      <c r="U301" s="62" t="s">
        <v>386</v>
      </c>
    </row>
    <row r="302" spans="1:21" ht="117" hidden="1">
      <c r="A302" s="31" t="s">
        <v>617</v>
      </c>
      <c r="C302" s="31" t="s">
        <v>71</v>
      </c>
      <c r="F302" s="31" t="s">
        <v>1133</v>
      </c>
      <c r="H302" s="31" t="s">
        <v>1095</v>
      </c>
      <c r="I302" s="30">
        <v>2500</v>
      </c>
      <c r="K302" s="31" t="s">
        <v>93</v>
      </c>
      <c r="P302" s="31" t="str">
        <f t="shared" si="15"/>
        <v>24.10.08.122.3024.2100</v>
      </c>
      <c r="Q302" s="31" t="str">
        <f t="shared" si="16"/>
        <v>00.1.500.9001.0</v>
      </c>
      <c r="R302" s="31" t="str">
        <f t="shared" si="14"/>
        <v>24.10</v>
      </c>
      <c r="S302" s="39" t="s">
        <v>511</v>
      </c>
      <c r="T302" s="31">
        <v>2100</v>
      </c>
      <c r="U302" s="62" t="s">
        <v>1172</v>
      </c>
    </row>
    <row r="303" spans="1:21" ht="150" hidden="1">
      <c r="A303" s="31" t="s">
        <v>1173</v>
      </c>
      <c r="C303" s="31" t="s">
        <v>71</v>
      </c>
      <c r="D303" s="31" t="s">
        <v>1174</v>
      </c>
      <c r="F303" s="31" t="s">
        <v>1133</v>
      </c>
      <c r="G303" s="31" t="s">
        <v>1175</v>
      </c>
      <c r="H303" s="31" t="s">
        <v>1095</v>
      </c>
      <c r="I303" s="30">
        <v>550000</v>
      </c>
      <c r="K303" s="31" t="s">
        <v>93</v>
      </c>
      <c r="P303" s="31" t="str">
        <f t="shared" si="15"/>
        <v>93.10.08.244.3023.4308</v>
      </c>
      <c r="Q303" s="31" t="str">
        <f t="shared" si="16"/>
        <v>00.1.500.9001.0</v>
      </c>
      <c r="R303" s="31" t="str">
        <f t="shared" si="14"/>
        <v>93.10</v>
      </c>
      <c r="S303" s="31" t="s">
        <v>390</v>
      </c>
      <c r="T303" s="31">
        <v>4308</v>
      </c>
      <c r="U303" s="62" t="s">
        <v>386</v>
      </c>
    </row>
    <row r="304" spans="1:21" ht="382.5" hidden="1">
      <c r="A304" s="31" t="s">
        <v>1176</v>
      </c>
      <c r="C304" s="31" t="s">
        <v>71</v>
      </c>
      <c r="F304" s="31" t="s">
        <v>60</v>
      </c>
      <c r="G304" s="31" t="s">
        <v>1177</v>
      </c>
      <c r="H304" s="31" t="s">
        <v>1095</v>
      </c>
      <c r="I304" s="30">
        <v>160000</v>
      </c>
      <c r="K304" s="31" t="s">
        <v>93</v>
      </c>
      <c r="P304" s="31" t="str">
        <f t="shared" si="15"/>
        <v>93.10.08.244.3023.4308</v>
      </c>
      <c r="Q304" s="31" t="str">
        <f t="shared" si="16"/>
        <v>00.1.500.9001.0</v>
      </c>
      <c r="R304" s="31" t="str">
        <f t="shared" si="14"/>
        <v>93.10</v>
      </c>
      <c r="S304" s="31" t="s">
        <v>390</v>
      </c>
      <c r="T304" s="31">
        <v>4308</v>
      </c>
      <c r="U304" s="62" t="s">
        <v>386</v>
      </c>
    </row>
    <row r="305" spans="1:21" ht="150" hidden="1">
      <c r="A305" s="31" t="s">
        <v>1178</v>
      </c>
      <c r="C305" s="31" t="s">
        <v>71</v>
      </c>
      <c r="D305" s="31" t="s">
        <v>1179</v>
      </c>
      <c r="F305" s="31" t="s">
        <v>1133</v>
      </c>
      <c r="G305" s="31" t="s">
        <v>1180</v>
      </c>
      <c r="H305" s="31" t="s">
        <v>1095</v>
      </c>
      <c r="I305" s="30">
        <v>250000</v>
      </c>
      <c r="K305" s="31" t="s">
        <v>93</v>
      </c>
      <c r="P305" s="31" t="str">
        <f t="shared" si="15"/>
        <v>93.10.08.244.3023.4308</v>
      </c>
      <c r="Q305" s="31" t="str">
        <f t="shared" si="16"/>
        <v>00.1.500.9001.0</v>
      </c>
      <c r="R305" s="31" t="str">
        <f t="shared" si="14"/>
        <v>93.10</v>
      </c>
      <c r="S305" s="31" t="s">
        <v>390</v>
      </c>
      <c r="T305" s="31">
        <v>4308</v>
      </c>
      <c r="U305" s="62" t="s">
        <v>386</v>
      </c>
    </row>
    <row r="306" spans="1:21" ht="133.5" hidden="1">
      <c r="A306" s="31" t="s">
        <v>1181</v>
      </c>
      <c r="C306" s="31" t="s">
        <v>71</v>
      </c>
      <c r="F306" s="31" t="s">
        <v>1133</v>
      </c>
      <c r="H306" s="31" t="s">
        <v>1095</v>
      </c>
      <c r="I306" s="30">
        <v>600000</v>
      </c>
      <c r="K306" s="31" t="s">
        <v>93</v>
      </c>
      <c r="P306" s="31" t="str">
        <f t="shared" si="15"/>
        <v>93.10.08.244.3023.4308</v>
      </c>
      <c r="Q306" s="31" t="str">
        <f t="shared" si="16"/>
        <v>00.1.500.9001.0</v>
      </c>
      <c r="R306" s="31" t="str">
        <f t="shared" si="14"/>
        <v>93.10</v>
      </c>
      <c r="S306" s="31" t="s">
        <v>390</v>
      </c>
      <c r="T306" s="31">
        <v>4308</v>
      </c>
      <c r="U306" s="62" t="s">
        <v>386</v>
      </c>
    </row>
    <row r="307" spans="1:21" ht="166.5" hidden="1">
      <c r="A307" s="31" t="s">
        <v>1182</v>
      </c>
      <c r="C307" s="31" t="s">
        <v>71</v>
      </c>
      <c r="D307" s="31">
        <v>92</v>
      </c>
      <c r="F307" s="31" t="s">
        <v>60</v>
      </c>
      <c r="G307" s="31" t="s">
        <v>1182</v>
      </c>
      <c r="H307" s="31" t="s">
        <v>1095</v>
      </c>
      <c r="I307" s="30">
        <v>4500000</v>
      </c>
      <c r="K307" s="31" t="s">
        <v>93</v>
      </c>
      <c r="P307" s="31" t="str">
        <f t="shared" si="15"/>
        <v>93.10.08.244.3023.4308</v>
      </c>
      <c r="Q307" s="31" t="str">
        <f t="shared" si="16"/>
        <v>00.1.500.9001.0</v>
      </c>
      <c r="R307" s="31" t="str">
        <f t="shared" si="14"/>
        <v>93.10</v>
      </c>
      <c r="S307" s="31" t="s">
        <v>390</v>
      </c>
      <c r="T307" s="31">
        <v>4308</v>
      </c>
      <c r="U307" s="62" t="s">
        <v>386</v>
      </c>
    </row>
    <row r="308" spans="1:21" ht="133.5" hidden="1">
      <c r="A308" s="31" t="s">
        <v>1183</v>
      </c>
      <c r="B308" s="31" t="s">
        <v>1184</v>
      </c>
      <c r="C308" s="31" t="s">
        <v>71</v>
      </c>
      <c r="F308" s="31" t="s">
        <v>60</v>
      </c>
      <c r="G308" s="31" t="s">
        <v>1183</v>
      </c>
      <c r="H308" s="31" t="s">
        <v>1095</v>
      </c>
      <c r="I308" s="30">
        <v>70000</v>
      </c>
      <c r="K308" s="31" t="s">
        <v>93</v>
      </c>
      <c r="P308" s="31" t="str">
        <f t="shared" si="15"/>
        <v>93.10.08.126.3011.2818</v>
      </c>
      <c r="Q308" s="31" t="str">
        <f t="shared" si="16"/>
        <v>00.1.500.9001.0</v>
      </c>
      <c r="R308" s="31" t="str">
        <f t="shared" si="14"/>
        <v>93.10</v>
      </c>
      <c r="S308" s="31" t="s">
        <v>569</v>
      </c>
      <c r="T308" s="31">
        <v>2100</v>
      </c>
      <c r="U308" s="62" t="s">
        <v>512</v>
      </c>
    </row>
    <row r="309" spans="1:21" ht="117" hidden="1">
      <c r="A309" s="47" t="s">
        <v>1185</v>
      </c>
      <c r="C309" s="31" t="s">
        <v>71</v>
      </c>
      <c r="F309" s="31" t="s">
        <v>60</v>
      </c>
      <c r="G309" s="31" t="s">
        <v>1186</v>
      </c>
      <c r="H309" s="31" t="s">
        <v>1095</v>
      </c>
      <c r="I309" s="30">
        <v>15000</v>
      </c>
      <c r="K309" s="31" t="s">
        <v>93</v>
      </c>
      <c r="P309" s="31" t="str">
        <f t="shared" si="15"/>
        <v>24.10.08.122.3024.2100</v>
      </c>
      <c r="Q309" s="31" t="str">
        <f t="shared" si="16"/>
        <v>00.1.500.9001.0</v>
      </c>
      <c r="R309" s="31" t="str">
        <f t="shared" si="14"/>
        <v>24.10</v>
      </c>
      <c r="S309" s="31" t="s">
        <v>550</v>
      </c>
      <c r="T309" s="31">
        <v>2100</v>
      </c>
      <c r="U309" s="62" t="s">
        <v>512</v>
      </c>
    </row>
    <row r="310" spans="1:21" ht="117" hidden="1">
      <c r="A310" s="31" t="s">
        <v>1187</v>
      </c>
      <c r="C310" s="31" t="s">
        <v>71</v>
      </c>
      <c r="F310" s="31" t="s">
        <v>1133</v>
      </c>
      <c r="G310" s="31" t="s">
        <v>1188</v>
      </c>
      <c r="H310" s="31" t="s">
        <v>1095</v>
      </c>
      <c r="I310" s="30">
        <v>200000</v>
      </c>
      <c r="K310" s="31" t="s">
        <v>93</v>
      </c>
      <c r="P310" s="31" t="str">
        <f t="shared" si="15"/>
        <v>24.10.08.122.3024.2100</v>
      </c>
      <c r="Q310" s="31" t="str">
        <f t="shared" si="16"/>
        <v>00.1.500.9001.0</v>
      </c>
      <c r="R310" s="31" t="str">
        <f t="shared" si="14"/>
        <v>24.10</v>
      </c>
      <c r="S310" s="31" t="s">
        <v>550</v>
      </c>
      <c r="T310" s="31">
        <v>2100</v>
      </c>
      <c r="U310" s="62" t="s">
        <v>512</v>
      </c>
    </row>
    <row r="311" spans="1:21" ht="117" hidden="1">
      <c r="A311" s="31" t="s">
        <v>1189</v>
      </c>
      <c r="B311" s="31" t="s">
        <v>1190</v>
      </c>
      <c r="C311" s="31" t="s">
        <v>71</v>
      </c>
      <c r="D311" s="31">
        <v>85</v>
      </c>
      <c r="F311" s="31" t="s">
        <v>60</v>
      </c>
      <c r="G311" s="31" t="s">
        <v>1191</v>
      </c>
      <c r="H311" s="31" t="s">
        <v>849</v>
      </c>
      <c r="I311" s="30">
        <v>2885</v>
      </c>
      <c r="P311" s="31" t="str">
        <f t="shared" si="15"/>
        <v>24.10.08.122.3024.2100</v>
      </c>
      <c r="Q311" s="31" t="str">
        <f t="shared" si="16"/>
        <v>00.1.500.9001.0</v>
      </c>
      <c r="R311" s="31" t="str">
        <f t="shared" si="14"/>
        <v>24.10</v>
      </c>
      <c r="S311" s="31" t="s">
        <v>550</v>
      </c>
      <c r="T311" s="31">
        <v>2100</v>
      </c>
      <c r="U311" s="62" t="s">
        <v>512</v>
      </c>
    </row>
    <row r="312" spans="1:21" ht="117" hidden="1">
      <c r="A312" s="31" t="s">
        <v>1192</v>
      </c>
      <c r="B312" s="31" t="s">
        <v>1190</v>
      </c>
      <c r="C312" s="31" t="s">
        <v>49</v>
      </c>
      <c r="F312" s="31" t="s">
        <v>60</v>
      </c>
      <c r="G312" s="31" t="s">
        <v>1193</v>
      </c>
      <c r="H312" s="31" t="s">
        <v>849</v>
      </c>
      <c r="I312" s="30">
        <v>100000</v>
      </c>
      <c r="P312" s="31" t="str">
        <f t="shared" si="15"/>
        <v>24.10.08.122.3024.2100</v>
      </c>
      <c r="Q312" s="31" t="str">
        <f t="shared" si="16"/>
        <v>00.1.500.9001.0</v>
      </c>
      <c r="R312" s="31" t="str">
        <f t="shared" si="14"/>
        <v>24.10</v>
      </c>
      <c r="S312" s="31" t="s">
        <v>550</v>
      </c>
      <c r="T312" s="31">
        <v>2100</v>
      </c>
      <c r="U312" s="62" t="s">
        <v>512</v>
      </c>
    </row>
    <row r="313" spans="1:21" ht="99.75" hidden="1">
      <c r="A313" s="31" t="s">
        <v>1194</v>
      </c>
      <c r="B313" s="31" t="s">
        <v>1190</v>
      </c>
      <c r="C313" s="31" t="s">
        <v>49</v>
      </c>
      <c r="D313" s="31">
        <v>1</v>
      </c>
      <c r="F313" s="31" t="s">
        <v>60</v>
      </c>
      <c r="G313" s="31" t="s">
        <v>1195</v>
      </c>
      <c r="H313" s="31" t="s">
        <v>849</v>
      </c>
      <c r="I313" s="30">
        <v>5000</v>
      </c>
      <c r="P313" s="31" t="str">
        <f t="shared" si="15"/>
        <v>24.10.08.122.3024.2100</v>
      </c>
      <c r="Q313" s="31" t="str">
        <f t="shared" si="16"/>
        <v>00.1.500.9001.0</v>
      </c>
      <c r="R313" s="31" t="str">
        <f t="shared" si="14"/>
        <v>24.10</v>
      </c>
      <c r="S313" s="31" t="s">
        <v>1196</v>
      </c>
      <c r="T313" s="31">
        <v>2100</v>
      </c>
      <c r="U313" s="62" t="s">
        <v>512</v>
      </c>
    </row>
    <row r="314" spans="1:21" ht="99.75" hidden="1">
      <c r="A314" s="31" t="s">
        <v>1194</v>
      </c>
      <c r="B314" s="31" t="s">
        <v>69</v>
      </c>
      <c r="C314" s="31" t="s">
        <v>49</v>
      </c>
      <c r="D314" s="31">
        <v>25</v>
      </c>
      <c r="F314" s="31" t="s">
        <v>60</v>
      </c>
      <c r="G314" s="31" t="s">
        <v>1195</v>
      </c>
      <c r="H314" s="31" t="s">
        <v>849</v>
      </c>
      <c r="I314" s="30">
        <v>61000</v>
      </c>
      <c r="P314" s="31" t="str">
        <f t="shared" si="15"/>
        <v>24.10.08.122.3024.2100</v>
      </c>
      <c r="Q314" s="31" t="str">
        <f t="shared" si="16"/>
        <v>00.1.500.9001.0</v>
      </c>
      <c r="R314" s="31" t="str">
        <f t="shared" si="14"/>
        <v>24.10</v>
      </c>
      <c r="S314" s="31" t="s">
        <v>1196</v>
      </c>
      <c r="T314" s="31">
        <v>2100</v>
      </c>
      <c r="U314" s="62" t="s">
        <v>512</v>
      </c>
    </row>
    <row r="315" spans="1:21" ht="232.5" hidden="1">
      <c r="A315" s="31" t="s">
        <v>1197</v>
      </c>
      <c r="B315" s="31" t="s">
        <v>1198</v>
      </c>
      <c r="C315" s="31" t="s">
        <v>49</v>
      </c>
      <c r="D315" s="31">
        <v>1</v>
      </c>
      <c r="F315" s="31" t="s">
        <v>69</v>
      </c>
      <c r="G315" s="31" t="s">
        <v>1199</v>
      </c>
      <c r="H315" s="31" t="s">
        <v>1200</v>
      </c>
      <c r="I315" s="30">
        <v>100000</v>
      </c>
      <c r="P315" s="31" t="str">
        <f t="shared" si="15"/>
        <v>93.10.08.244.3023.4308</v>
      </c>
      <c r="Q315" s="31" t="str">
        <f t="shared" si="16"/>
        <v>00.1.500.9001.0</v>
      </c>
      <c r="R315" s="31" t="str">
        <f t="shared" si="14"/>
        <v>93.10</v>
      </c>
      <c r="S315" s="46" t="s">
        <v>1201</v>
      </c>
      <c r="T315" s="31">
        <v>4308</v>
      </c>
      <c r="U315" s="62" t="s">
        <v>386</v>
      </c>
    </row>
    <row r="316" spans="1:21" ht="265.5" hidden="1">
      <c r="A316" s="45" t="s">
        <v>1202</v>
      </c>
      <c r="B316" s="46" t="s">
        <v>1203</v>
      </c>
      <c r="C316" s="46" t="s">
        <v>49</v>
      </c>
      <c r="D316" s="46"/>
      <c r="E316" s="46"/>
      <c r="F316" s="31" t="s">
        <v>45</v>
      </c>
      <c r="G316" s="46" t="s">
        <v>1204</v>
      </c>
      <c r="H316" s="31" t="s">
        <v>1200</v>
      </c>
      <c r="I316" s="30">
        <v>1000</v>
      </c>
      <c r="J316" s="46"/>
      <c r="K316" s="46"/>
      <c r="L316" s="46"/>
      <c r="M316" s="46"/>
      <c r="N316" s="46"/>
      <c r="O316" s="46"/>
      <c r="P316" s="31" t="str">
        <f t="shared" si="15"/>
        <v>dotação a ser criada -</v>
      </c>
      <c r="Q316" s="31" t="str">
        <f t="shared" si="16"/>
        <v>(contrapartida)</v>
      </c>
      <c r="R316" s="31" t="str">
        <f t="shared" si="14"/>
        <v>dotaç</v>
      </c>
      <c r="S316" s="47" t="s">
        <v>1205</v>
      </c>
      <c r="T316" s="41" t="s">
        <v>505</v>
      </c>
      <c r="U316" s="67"/>
    </row>
    <row r="317" spans="1:21" ht="199.5" hidden="1">
      <c r="A317" s="45" t="s">
        <v>1206</v>
      </c>
      <c r="B317" s="46" t="s">
        <v>1207</v>
      </c>
      <c r="C317" s="46" t="s">
        <v>49</v>
      </c>
      <c r="D317" s="46"/>
      <c r="E317" s="46"/>
      <c r="F317" s="31" t="s">
        <v>45</v>
      </c>
      <c r="G317" s="46" t="s">
        <v>1208</v>
      </c>
      <c r="H317" s="31" t="s">
        <v>1200</v>
      </c>
      <c r="I317" s="30">
        <v>1000</v>
      </c>
      <c r="J317" s="46"/>
      <c r="K317" s="46"/>
      <c r="L317" s="46"/>
      <c r="M317" s="46"/>
      <c r="N317" s="46"/>
      <c r="O317" s="46"/>
      <c r="P317" s="31" t="str">
        <f t="shared" si="15"/>
        <v>dotação a ser criada -</v>
      </c>
      <c r="Q317" s="31" t="str">
        <f t="shared" si="16"/>
        <v>(contrapartida)</v>
      </c>
      <c r="R317" s="31" t="str">
        <f t="shared" si="14"/>
        <v>dotaç</v>
      </c>
      <c r="S317" s="47" t="s">
        <v>1205</v>
      </c>
      <c r="T317" s="41" t="s">
        <v>505</v>
      </c>
      <c r="U317" s="67"/>
    </row>
    <row r="318" spans="1:21" ht="199.5" hidden="1">
      <c r="A318" s="44" t="s">
        <v>1209</v>
      </c>
      <c r="B318" s="46" t="s">
        <v>1207</v>
      </c>
      <c r="C318" s="46" t="s">
        <v>49</v>
      </c>
      <c r="F318" s="31" t="s">
        <v>45</v>
      </c>
      <c r="G318" s="46" t="s">
        <v>1210</v>
      </c>
      <c r="H318" s="31" t="s">
        <v>1200</v>
      </c>
      <c r="I318" s="30">
        <v>1000</v>
      </c>
      <c r="P318" s="31" t="str">
        <f t="shared" si="15"/>
        <v>dotação a ser criada -</v>
      </c>
      <c r="Q318" s="31" t="str">
        <f t="shared" si="16"/>
        <v>(contrapartida)</v>
      </c>
      <c r="R318" s="31" t="str">
        <f t="shared" si="14"/>
        <v>dotaç</v>
      </c>
      <c r="S318" s="47" t="s">
        <v>1205</v>
      </c>
      <c r="T318" s="41" t="s">
        <v>505</v>
      </c>
      <c r="U318" s="66"/>
    </row>
    <row r="319" spans="1:21" ht="117" hidden="1">
      <c r="A319" s="31" t="s">
        <v>1211</v>
      </c>
      <c r="B319" s="31" t="s">
        <v>37</v>
      </c>
      <c r="C319" s="31" t="s">
        <v>71</v>
      </c>
      <c r="E319" s="31" t="s">
        <v>1212</v>
      </c>
      <c r="F319" s="31" t="s">
        <v>917</v>
      </c>
      <c r="G319" s="31" t="s">
        <v>1213</v>
      </c>
      <c r="H319" s="31" t="s">
        <v>1200</v>
      </c>
      <c r="I319" s="30">
        <v>152882.51999999999</v>
      </c>
      <c r="J319" s="31">
        <v>44869</v>
      </c>
      <c r="P319" s="31" t="str">
        <f t="shared" si="15"/>
        <v>24.10.08.122.3024.2100</v>
      </c>
      <c r="Q319" s="31" t="str">
        <f t="shared" si="16"/>
        <v>00.1.500.9001.0</v>
      </c>
      <c r="R319" s="31" t="str">
        <f t="shared" si="14"/>
        <v>24.10</v>
      </c>
      <c r="S319" s="31" t="s">
        <v>1214</v>
      </c>
      <c r="T319" s="31">
        <v>2100</v>
      </c>
      <c r="U319" s="62" t="s">
        <v>512</v>
      </c>
    </row>
    <row r="320" spans="1:21" ht="117" hidden="1">
      <c r="A320" s="31" t="s">
        <v>1215</v>
      </c>
      <c r="B320" s="31" t="s">
        <v>37</v>
      </c>
      <c r="C320" s="31" t="s">
        <v>71</v>
      </c>
      <c r="E320" s="31" t="s">
        <v>1216</v>
      </c>
      <c r="F320" s="31" t="s">
        <v>917</v>
      </c>
      <c r="G320" s="31" t="s">
        <v>1217</v>
      </c>
      <c r="H320" s="31" t="s">
        <v>1200</v>
      </c>
      <c r="I320" s="30">
        <v>229420.95</v>
      </c>
      <c r="J320" s="31" t="s">
        <v>1218</v>
      </c>
      <c r="P320" s="31" t="str">
        <f t="shared" si="15"/>
        <v>24.10.08.122.3024.2100</v>
      </c>
      <c r="Q320" s="31" t="str">
        <f t="shared" si="16"/>
        <v>00.1.500.9001.0</v>
      </c>
      <c r="R320" s="31" t="str">
        <f t="shared" si="14"/>
        <v>24.10</v>
      </c>
      <c r="S320" s="31" t="s">
        <v>1214</v>
      </c>
      <c r="T320" s="31">
        <v>2100</v>
      </c>
      <c r="U320" s="62" t="s">
        <v>512</v>
      </c>
    </row>
    <row r="321" spans="1:21" ht="117" hidden="1">
      <c r="A321" s="31" t="s">
        <v>898</v>
      </c>
      <c r="C321" s="31" t="s">
        <v>71</v>
      </c>
      <c r="D321" s="31">
        <v>40</v>
      </c>
      <c r="F321" s="31" t="s">
        <v>900</v>
      </c>
      <c r="G321" s="31" t="s">
        <v>1219</v>
      </c>
      <c r="H321" s="31" t="s">
        <v>571</v>
      </c>
      <c r="I321" s="30">
        <v>9909423.7760000005</v>
      </c>
      <c r="K321" s="31" t="s">
        <v>902</v>
      </c>
      <c r="N321" s="31" t="s">
        <v>41</v>
      </c>
      <c r="P321" s="31" t="str">
        <f t="shared" si="15"/>
        <v>24.10.08.122.3024.2100</v>
      </c>
      <c r="Q321" s="31" t="str">
        <f t="shared" si="16"/>
        <v>00.1.500.9001.0</v>
      </c>
      <c r="R321" s="31" t="str">
        <f t="shared" si="14"/>
        <v>24.10</v>
      </c>
      <c r="S321" s="31" t="s">
        <v>575</v>
      </c>
      <c r="T321" s="31">
        <v>2100</v>
      </c>
      <c r="U321" s="62" t="s">
        <v>512</v>
      </c>
    </row>
    <row r="322" spans="1:21" ht="117" hidden="1">
      <c r="A322" s="31" t="s">
        <v>898</v>
      </c>
      <c r="C322" s="31" t="s">
        <v>71</v>
      </c>
      <c r="D322" s="31">
        <v>400</v>
      </c>
      <c r="F322" s="31" t="s">
        <v>900</v>
      </c>
      <c r="G322" s="31" t="s">
        <v>1220</v>
      </c>
      <c r="H322" s="31" t="s">
        <v>571</v>
      </c>
      <c r="I322" s="30">
        <v>35338910.640000001</v>
      </c>
      <c r="K322" s="31" t="s">
        <v>902</v>
      </c>
      <c r="N322" s="31" t="s">
        <v>41</v>
      </c>
      <c r="P322" s="31" t="str">
        <f t="shared" si="15"/>
        <v>24.10.08.122.3024.2100</v>
      </c>
      <c r="Q322" s="31" t="str">
        <f t="shared" si="16"/>
        <v>00.1.500.9001.0</v>
      </c>
      <c r="R322" s="31" t="str">
        <f t="shared" si="14"/>
        <v>24.10</v>
      </c>
      <c r="S322" s="31" t="s">
        <v>575</v>
      </c>
      <c r="T322" s="31">
        <v>2100</v>
      </c>
      <c r="U322" s="62" t="s">
        <v>512</v>
      </c>
    </row>
    <row r="323" spans="1:21" ht="117" hidden="1">
      <c r="A323" s="31" t="s">
        <v>898</v>
      </c>
      <c r="C323" s="31" t="s">
        <v>71</v>
      </c>
      <c r="D323" s="31">
        <v>187</v>
      </c>
      <c r="F323" s="31" t="s">
        <v>54</v>
      </c>
      <c r="G323" s="31" t="s">
        <v>1221</v>
      </c>
      <c r="H323" s="31" t="s">
        <v>571</v>
      </c>
      <c r="I323" s="30">
        <v>2746768.2</v>
      </c>
      <c r="K323" s="31" t="s">
        <v>902</v>
      </c>
      <c r="N323" s="31" t="s">
        <v>41</v>
      </c>
      <c r="P323" s="31" t="str">
        <f t="shared" si="15"/>
        <v>24.10.08.122.3024.2100</v>
      </c>
      <c r="Q323" s="31" t="str">
        <f t="shared" si="16"/>
        <v>00.1.500.9001.0</v>
      </c>
      <c r="R323" s="31" t="str">
        <f t="shared" ref="R323:R336" si="17">LEFT(S323,5)</f>
        <v>24.10</v>
      </c>
      <c r="S323" s="31" t="s">
        <v>575</v>
      </c>
      <c r="T323" s="31">
        <v>2100</v>
      </c>
      <c r="U323" s="62" t="s">
        <v>512</v>
      </c>
    </row>
    <row r="324" spans="1:21" ht="66.75" hidden="1">
      <c r="A324" s="44" t="s">
        <v>1222</v>
      </c>
      <c r="C324" s="31" t="s">
        <v>456</v>
      </c>
      <c r="D324" s="31" t="s">
        <v>1223</v>
      </c>
      <c r="F324" s="31" t="s">
        <v>1133</v>
      </c>
      <c r="H324" s="31" t="s">
        <v>1224</v>
      </c>
      <c r="I324" s="30">
        <v>53818803.239999995</v>
      </c>
      <c r="K324" s="31" t="s">
        <v>902</v>
      </c>
      <c r="N324" s="31" t="s">
        <v>41</v>
      </c>
      <c r="P324" s="31" t="str">
        <f t="shared" si="15"/>
        <v>24.10.08.244.3023.6249</v>
      </c>
      <c r="Q324" s="31" t="str">
        <f t="shared" si="16"/>
        <v>00.1.500.9001.0</v>
      </c>
      <c r="R324" s="31" t="str">
        <f t="shared" si="17"/>
        <v>24.10</v>
      </c>
      <c r="S324" s="50" t="s">
        <v>883</v>
      </c>
      <c r="T324" s="31">
        <v>6249</v>
      </c>
      <c r="U324" s="62" t="s">
        <v>884</v>
      </c>
    </row>
    <row r="325" spans="1:21" ht="133.5" hidden="1">
      <c r="A325" s="45" t="s">
        <v>1225</v>
      </c>
      <c r="B325" s="46"/>
      <c r="C325" s="46" t="s">
        <v>456</v>
      </c>
      <c r="D325" s="46" t="s">
        <v>1226</v>
      </c>
      <c r="E325" s="46"/>
      <c r="F325" s="31" t="s">
        <v>1133</v>
      </c>
      <c r="G325" s="46"/>
      <c r="H325" s="31" t="s">
        <v>1224</v>
      </c>
      <c r="I325" s="30">
        <v>5275530</v>
      </c>
      <c r="J325" s="46"/>
      <c r="K325" s="31" t="s">
        <v>902</v>
      </c>
      <c r="L325" s="46"/>
      <c r="M325" s="46"/>
      <c r="N325" s="46" t="s">
        <v>41</v>
      </c>
      <c r="O325" s="46"/>
      <c r="P325" s="31" t="str">
        <f t="shared" si="15"/>
        <v>24.10.08.244.3023.6249</v>
      </c>
      <c r="Q325" s="31" t="str">
        <f t="shared" si="16"/>
        <v>00.1.500.9001.0</v>
      </c>
      <c r="R325" s="31" t="str">
        <f t="shared" si="17"/>
        <v>24.10</v>
      </c>
      <c r="S325" s="50" t="s">
        <v>883</v>
      </c>
      <c r="T325" s="31">
        <v>6249</v>
      </c>
      <c r="U325" s="62" t="s">
        <v>884</v>
      </c>
    </row>
    <row r="326" spans="1:21" ht="66.75" hidden="1">
      <c r="A326" s="45" t="s">
        <v>1227</v>
      </c>
      <c r="B326" s="46"/>
      <c r="C326" s="46" t="s">
        <v>456</v>
      </c>
      <c r="D326" s="46"/>
      <c r="E326" s="46"/>
      <c r="F326" s="46" t="s">
        <v>63</v>
      </c>
      <c r="G326" s="46"/>
      <c r="H326" s="31" t="s">
        <v>1224</v>
      </c>
      <c r="I326" s="30">
        <v>6500133.7200000007</v>
      </c>
      <c r="J326" s="46"/>
      <c r="K326" s="31" t="s">
        <v>902</v>
      </c>
      <c r="L326" s="46"/>
      <c r="M326" s="46"/>
      <c r="N326" s="46" t="s">
        <v>41</v>
      </c>
      <c r="O326" s="46"/>
      <c r="P326" s="31" t="str">
        <f t="shared" si="15"/>
        <v>24.10.08.244.3023.6249</v>
      </c>
      <c r="Q326" s="31" t="str">
        <f t="shared" si="16"/>
        <v>00.1.500.9001.0</v>
      </c>
      <c r="R326" s="31" t="str">
        <f t="shared" si="17"/>
        <v>24.10</v>
      </c>
      <c r="S326" s="50" t="s">
        <v>883</v>
      </c>
      <c r="T326" s="31">
        <v>6249</v>
      </c>
      <c r="U326" s="62" t="s">
        <v>884</v>
      </c>
    </row>
    <row r="327" spans="1:21" ht="66.75" hidden="1">
      <c r="A327" s="45" t="s">
        <v>1228</v>
      </c>
      <c r="B327" s="46"/>
      <c r="C327" s="46" t="s">
        <v>456</v>
      </c>
      <c r="D327" s="46"/>
      <c r="E327" s="46"/>
      <c r="F327" s="46" t="s">
        <v>63</v>
      </c>
      <c r="G327" s="46"/>
      <c r="H327" s="31" t="s">
        <v>1224</v>
      </c>
      <c r="I327" s="30">
        <v>50000000</v>
      </c>
      <c r="J327" s="46"/>
      <c r="K327" s="31" t="s">
        <v>902</v>
      </c>
      <c r="L327" s="46"/>
      <c r="M327" s="46"/>
      <c r="N327" s="46" t="s">
        <v>41</v>
      </c>
      <c r="O327" s="46"/>
      <c r="P327" s="31" t="str">
        <f t="shared" si="15"/>
        <v>93.10.08.244.3023.4308</v>
      </c>
      <c r="Q327" s="31" t="str">
        <f t="shared" si="16"/>
        <v>00.1.500.9001.0</v>
      </c>
      <c r="R327" s="31" t="str">
        <f t="shared" si="17"/>
        <v>93.10</v>
      </c>
      <c r="S327" s="31" t="s">
        <v>390</v>
      </c>
      <c r="T327" s="46">
        <v>4308</v>
      </c>
      <c r="U327" s="62" t="s">
        <v>386</v>
      </c>
    </row>
    <row r="328" spans="1:21" s="47" customFormat="1" ht="66.75" hidden="1">
      <c r="A328" s="72" t="s">
        <v>1229</v>
      </c>
      <c r="B328" s="73"/>
      <c r="C328" s="73" t="s">
        <v>456</v>
      </c>
      <c r="D328" s="73" t="s">
        <v>1230</v>
      </c>
      <c r="E328" s="73"/>
      <c r="F328" s="73" t="s">
        <v>63</v>
      </c>
      <c r="G328" s="73"/>
      <c r="H328" s="47" t="s">
        <v>1224</v>
      </c>
      <c r="I328" s="69">
        <v>2160000</v>
      </c>
      <c r="J328" s="73"/>
      <c r="K328" s="47" t="s">
        <v>902</v>
      </c>
      <c r="L328" s="73"/>
      <c r="M328" s="73"/>
      <c r="N328" s="73" t="s">
        <v>41</v>
      </c>
      <c r="O328" s="73"/>
      <c r="P328" s="47" t="str">
        <f t="shared" si="15"/>
        <v>93.10.08.244.3023.4308</v>
      </c>
      <c r="Q328" s="47" t="str">
        <f t="shared" si="16"/>
        <v>00.1.500.9001.0</v>
      </c>
      <c r="R328" s="47" t="str">
        <f t="shared" si="17"/>
        <v>93.10</v>
      </c>
      <c r="S328" s="73" t="s">
        <v>1201</v>
      </c>
      <c r="T328" s="73">
        <v>4308</v>
      </c>
      <c r="U328" s="71" t="s">
        <v>386</v>
      </c>
    </row>
    <row r="329" spans="1:21" ht="66.75" hidden="1">
      <c r="A329" s="45" t="s">
        <v>1231</v>
      </c>
      <c r="B329" s="46"/>
      <c r="C329" s="46" t="s">
        <v>456</v>
      </c>
      <c r="D329" s="46" t="s">
        <v>1232</v>
      </c>
      <c r="E329" s="46"/>
      <c r="F329" s="31" t="s">
        <v>45</v>
      </c>
      <c r="G329" s="46"/>
      <c r="H329" s="31" t="s">
        <v>1224</v>
      </c>
      <c r="I329" s="30">
        <v>13854284.4276</v>
      </c>
      <c r="J329" s="46"/>
      <c r="K329" s="31" t="s">
        <v>902</v>
      </c>
      <c r="L329" s="46"/>
      <c r="M329" s="46"/>
      <c r="N329" s="46" t="s">
        <v>41</v>
      </c>
      <c r="O329" s="46"/>
      <c r="P329" s="31" t="str">
        <f t="shared" si="15"/>
        <v>24.10.08.244.3023.6249</v>
      </c>
      <c r="Q329" s="31" t="str">
        <f t="shared" si="16"/>
        <v>00.1.500.9001.0</v>
      </c>
      <c r="R329" s="31" t="str">
        <f t="shared" si="17"/>
        <v>24.10</v>
      </c>
      <c r="S329" s="50" t="s">
        <v>883</v>
      </c>
      <c r="T329" s="46">
        <v>6249</v>
      </c>
      <c r="U329" s="62" t="s">
        <v>884</v>
      </c>
    </row>
    <row r="330" spans="1:21" ht="66.75" hidden="1">
      <c r="A330" s="45" t="s">
        <v>1233</v>
      </c>
      <c r="B330" s="46"/>
      <c r="C330" s="46" t="s">
        <v>456</v>
      </c>
      <c r="D330" s="46" t="s">
        <v>720</v>
      </c>
      <c r="E330" s="46"/>
      <c r="F330" s="31" t="s">
        <v>45</v>
      </c>
      <c r="G330" s="46"/>
      <c r="H330" s="31" t="s">
        <v>1224</v>
      </c>
      <c r="I330" s="30">
        <v>4654535.6399999997</v>
      </c>
      <c r="J330" s="46"/>
      <c r="K330" s="31" t="s">
        <v>902</v>
      </c>
      <c r="L330" s="46"/>
      <c r="M330" s="46"/>
      <c r="N330" s="46" t="s">
        <v>41</v>
      </c>
      <c r="O330" s="46"/>
      <c r="P330" s="31" t="str">
        <f t="shared" si="15"/>
        <v>24.10.08.244.3023.6249</v>
      </c>
      <c r="Q330" s="31" t="str">
        <f t="shared" si="16"/>
        <v>00.1.500.9001.0</v>
      </c>
      <c r="R330" s="31" t="str">
        <f t="shared" si="17"/>
        <v>24.10</v>
      </c>
      <c r="S330" s="50" t="s">
        <v>883</v>
      </c>
      <c r="T330" s="46">
        <v>6249</v>
      </c>
      <c r="U330" s="62" t="s">
        <v>884</v>
      </c>
    </row>
    <row r="331" spans="1:21" ht="66.75" hidden="1">
      <c r="A331" s="45" t="s">
        <v>1234</v>
      </c>
      <c r="B331" s="46"/>
      <c r="C331" s="46" t="s">
        <v>456</v>
      </c>
      <c r="D331" s="46" t="s">
        <v>1235</v>
      </c>
      <c r="E331" s="46"/>
      <c r="F331" s="31" t="s">
        <v>45</v>
      </c>
      <c r="G331" s="46"/>
      <c r="H331" s="31" t="s">
        <v>1224</v>
      </c>
      <c r="I331" s="30">
        <v>8415673.3655999992</v>
      </c>
      <c r="J331" s="46"/>
      <c r="K331" s="31" t="s">
        <v>902</v>
      </c>
      <c r="L331" s="46"/>
      <c r="M331" s="46"/>
      <c r="N331" s="46" t="s">
        <v>41</v>
      </c>
      <c r="O331" s="46"/>
      <c r="P331" s="31" t="str">
        <f t="shared" si="15"/>
        <v>24.10.08.244.3023.6249</v>
      </c>
      <c r="Q331" s="31" t="str">
        <f t="shared" si="16"/>
        <v>00.1.500.9001.0</v>
      </c>
      <c r="R331" s="31" t="str">
        <f t="shared" si="17"/>
        <v>24.10</v>
      </c>
      <c r="S331" s="50" t="s">
        <v>883</v>
      </c>
      <c r="T331" s="46">
        <v>6249</v>
      </c>
      <c r="U331" s="62" t="s">
        <v>884</v>
      </c>
    </row>
    <row r="332" spans="1:21" ht="66.75" hidden="1">
      <c r="A332" s="45" t="s">
        <v>1236</v>
      </c>
      <c r="B332" s="46"/>
      <c r="C332" s="46" t="s">
        <v>456</v>
      </c>
      <c r="D332" s="46" t="s">
        <v>1232</v>
      </c>
      <c r="E332" s="46"/>
      <c r="F332" s="31" t="s">
        <v>45</v>
      </c>
      <c r="G332" s="46"/>
      <c r="H332" s="31" t="s">
        <v>1224</v>
      </c>
      <c r="I332" s="30">
        <v>13854284.4276</v>
      </c>
      <c r="J332" s="46"/>
      <c r="K332" s="31" t="s">
        <v>902</v>
      </c>
      <c r="L332" s="46"/>
      <c r="M332" s="46"/>
      <c r="N332" s="46" t="s">
        <v>41</v>
      </c>
      <c r="O332" s="46"/>
      <c r="P332" s="31" t="str">
        <f t="shared" si="15"/>
        <v>24.10.08.244.3023.6249</v>
      </c>
      <c r="Q332" s="31" t="str">
        <f t="shared" si="16"/>
        <v>00.1.500.9001.0</v>
      </c>
      <c r="R332" s="31" t="str">
        <f t="shared" si="17"/>
        <v>24.10</v>
      </c>
      <c r="S332" s="50" t="s">
        <v>883</v>
      </c>
      <c r="T332" s="46">
        <v>6249</v>
      </c>
      <c r="U332" s="62" t="s">
        <v>884</v>
      </c>
    </row>
    <row r="333" spans="1:21" ht="66.75" hidden="1">
      <c r="A333" s="45" t="s">
        <v>1237</v>
      </c>
      <c r="B333" s="46"/>
      <c r="C333" s="46" t="s">
        <v>456</v>
      </c>
      <c r="D333" s="46"/>
      <c r="E333" s="46"/>
      <c r="F333" s="31" t="s">
        <v>917</v>
      </c>
      <c r="G333" s="46"/>
      <c r="H333" s="31" t="s">
        <v>1224</v>
      </c>
      <c r="I333" s="30">
        <v>20374005.600000001</v>
      </c>
      <c r="J333" s="46"/>
      <c r="K333" s="31" t="s">
        <v>902</v>
      </c>
      <c r="L333" s="46"/>
      <c r="M333" s="46"/>
      <c r="N333" s="46" t="s">
        <v>41</v>
      </c>
      <c r="O333" s="46"/>
      <c r="P333" s="31" t="str">
        <f t="shared" ref="P333:P336" si="18">LEFT(S333,22)</f>
        <v>93.10.08.244.3023.4308</v>
      </c>
      <c r="Q333" s="31" t="str">
        <f t="shared" si="16"/>
        <v>00.1.500.9001.0</v>
      </c>
      <c r="R333" s="31" t="str">
        <f t="shared" si="17"/>
        <v>93.10</v>
      </c>
      <c r="S333" s="31" t="s">
        <v>390</v>
      </c>
      <c r="T333" s="46">
        <v>4308</v>
      </c>
      <c r="U333" s="62" t="s">
        <v>386</v>
      </c>
    </row>
    <row r="334" spans="1:21" ht="66.75" hidden="1">
      <c r="A334" s="45" t="s">
        <v>1238</v>
      </c>
      <c r="B334" s="46"/>
      <c r="C334" s="46" t="s">
        <v>456</v>
      </c>
      <c r="D334" s="46"/>
      <c r="E334" s="46"/>
      <c r="F334" s="46"/>
      <c r="G334" s="46"/>
      <c r="H334" s="31" t="s">
        <v>1224</v>
      </c>
      <c r="I334" s="30">
        <v>1266000</v>
      </c>
      <c r="J334" s="46"/>
      <c r="K334" s="31" t="s">
        <v>902</v>
      </c>
      <c r="L334" s="46"/>
      <c r="M334" s="46"/>
      <c r="N334" s="46" t="s">
        <v>46</v>
      </c>
      <c r="O334" s="46"/>
      <c r="P334" s="31" t="str">
        <f t="shared" si="18"/>
        <v>dotação a ser criada -</v>
      </c>
      <c r="Q334" s="31" t="str">
        <f t="shared" si="16"/>
        <v>mundial (fonte)</v>
      </c>
      <c r="R334" s="31" t="str">
        <f t="shared" si="17"/>
        <v>dotaç</v>
      </c>
      <c r="S334" s="47" t="s">
        <v>478</v>
      </c>
      <c r="T334" s="46"/>
      <c r="U334" s="67"/>
    </row>
    <row r="335" spans="1:21" ht="117" hidden="1">
      <c r="A335" s="45" t="s">
        <v>1239</v>
      </c>
      <c r="B335" s="45" t="s">
        <v>1240</v>
      </c>
      <c r="C335" s="45" t="s">
        <v>71</v>
      </c>
      <c r="D335" s="45">
        <v>520</v>
      </c>
      <c r="E335" s="45"/>
      <c r="F335" s="45" t="s">
        <v>54</v>
      </c>
      <c r="G335" s="45" t="s">
        <v>1241</v>
      </c>
      <c r="H335" s="45" t="s">
        <v>571</v>
      </c>
      <c r="I335" s="30">
        <v>10176566.4</v>
      </c>
      <c r="J335" s="45"/>
      <c r="K335" s="45" t="s">
        <v>902</v>
      </c>
      <c r="L335" s="45"/>
      <c r="M335" s="45"/>
      <c r="N335" s="45" t="s">
        <v>41</v>
      </c>
      <c r="O335" s="45"/>
      <c r="P335" s="31" t="str">
        <f t="shared" si="18"/>
        <v>93.10.08.244.3023.4399</v>
      </c>
      <c r="Q335" s="31" t="str">
        <f t="shared" si="16"/>
        <v>02.1.660.1080.0</v>
      </c>
      <c r="R335" s="31" t="str">
        <f t="shared" si="17"/>
        <v>93.10</v>
      </c>
      <c r="S335" s="49" t="s">
        <v>1242</v>
      </c>
      <c r="T335" s="46">
        <v>4399</v>
      </c>
      <c r="U335" s="63" t="s">
        <v>405</v>
      </c>
    </row>
    <row r="336" spans="1:21" ht="117" hidden="1">
      <c r="A336" s="45" t="s">
        <v>1243</v>
      </c>
      <c r="B336" s="45" t="s">
        <v>1240</v>
      </c>
      <c r="C336" s="45" t="s">
        <v>71</v>
      </c>
      <c r="D336" s="45">
        <v>1100</v>
      </c>
      <c r="E336" s="45"/>
      <c r="F336" s="45" t="s">
        <v>54</v>
      </c>
      <c r="G336" s="45" t="s">
        <v>1244</v>
      </c>
      <c r="H336" s="45" t="s">
        <v>571</v>
      </c>
      <c r="I336" s="30">
        <v>150517051.41</v>
      </c>
      <c r="J336" s="45"/>
      <c r="K336" s="45" t="s">
        <v>902</v>
      </c>
      <c r="L336" s="45"/>
      <c r="M336" s="45"/>
      <c r="N336" s="45" t="s">
        <v>41</v>
      </c>
      <c r="O336" s="45"/>
      <c r="P336" s="31" t="str">
        <f t="shared" si="18"/>
        <v>24.10.08.122.3024.2100</v>
      </c>
      <c r="Q336" s="31" t="str">
        <f t="shared" ref="Q336:Q337" si="19">RIGHT(S336,15)</f>
        <v>00.1.500.9001.0</v>
      </c>
      <c r="R336" s="31" t="str">
        <f t="shared" si="17"/>
        <v>24.10</v>
      </c>
      <c r="S336" s="31" t="s">
        <v>575</v>
      </c>
      <c r="T336" s="46">
        <v>2100</v>
      </c>
      <c r="U336" s="62" t="s">
        <v>512</v>
      </c>
    </row>
    <row r="337" spans="1:22" ht="33" hidden="1">
      <c r="A337" s="44" t="s">
        <v>1245</v>
      </c>
      <c r="B337" s="45" t="s">
        <v>1240</v>
      </c>
      <c r="I337" s="30">
        <v>9812000</v>
      </c>
      <c r="P337" s="31" t="str">
        <f>LEFT(S337,22)</f>
        <v>93.10.08.244.3023.4308</v>
      </c>
      <c r="Q337" s="31" t="str">
        <f t="shared" si="19"/>
        <v>00.1.500.9001.0</v>
      </c>
      <c r="R337" s="31" t="str">
        <f>LEFT(S337,5)</f>
        <v>93.10</v>
      </c>
      <c r="S337" s="58" t="s">
        <v>1246</v>
      </c>
      <c r="T337" s="31">
        <v>4308</v>
      </c>
      <c r="U337" s="62" t="s">
        <v>386</v>
      </c>
      <c r="V337" s="46"/>
    </row>
    <row r="338" spans="1:22" ht="33" hidden="1">
      <c r="A338" s="44" t="s">
        <v>1245</v>
      </c>
      <c r="B338" s="45" t="s">
        <v>1240</v>
      </c>
      <c r="F338" s="31" t="s">
        <v>917</v>
      </c>
      <c r="I338" s="30">
        <v>14278000</v>
      </c>
      <c r="P338" s="31" t="str">
        <f>LEFT(S338,22)</f>
        <v>93.10.08.244.3023.4308</v>
      </c>
      <c r="Q338" s="31" t="str">
        <f>RIGHT(S338,15)</f>
        <v>00.1.500.9001.0</v>
      </c>
      <c r="R338" s="31" t="str">
        <f>LEFT(S338,5)</f>
        <v>93.10</v>
      </c>
      <c r="S338" s="59" t="s">
        <v>390</v>
      </c>
      <c r="T338" s="31">
        <v>4308</v>
      </c>
      <c r="U338" s="62" t="s">
        <v>386</v>
      </c>
    </row>
    <row r="339" spans="1:22" ht="33" hidden="1">
      <c r="A339" s="44" t="s">
        <v>1245</v>
      </c>
      <c r="B339" s="45" t="s">
        <v>1240</v>
      </c>
      <c r="I339" s="30">
        <v>14040000</v>
      </c>
      <c r="P339" s="31" t="str">
        <f>LEFT(S339,22)</f>
        <v>93.10.08.244.3023.4399</v>
      </c>
      <c r="Q339" s="31" t="str">
        <f>RIGHT(S339,15)</f>
        <v>00.1.500.9001.0</v>
      </c>
      <c r="R339" s="31" t="str">
        <f>LEFT(S339,5)</f>
        <v>93.10</v>
      </c>
      <c r="S339" s="59" t="s">
        <v>1247</v>
      </c>
      <c r="T339" s="31">
        <v>4399</v>
      </c>
      <c r="U339" s="63" t="s">
        <v>405</v>
      </c>
    </row>
    <row r="340" spans="1:22" ht="33" hidden="1">
      <c r="A340" s="44" t="s">
        <v>1245</v>
      </c>
      <c r="B340" s="45" t="s">
        <v>1240</v>
      </c>
      <c r="F340" s="45" t="s">
        <v>1240</v>
      </c>
      <c r="I340" s="30">
        <v>8400000</v>
      </c>
      <c r="P340" s="31" t="str">
        <f>LEFT(S340,22)</f>
        <v>93.10.08.244.3023.4399</v>
      </c>
      <c r="Q340" s="31" t="str">
        <f>RIGHT(S340,15)</f>
        <v>00.1.500.9001.0</v>
      </c>
      <c r="R340" s="31" t="str">
        <f>LEFT(S340,5)</f>
        <v>93.10</v>
      </c>
      <c r="S340" s="59" t="s">
        <v>404</v>
      </c>
      <c r="T340" s="31">
        <v>4399</v>
      </c>
      <c r="U340" s="63" t="s">
        <v>405</v>
      </c>
    </row>
    <row r="341" spans="1:22" ht="33" hidden="1">
      <c r="A341" s="44" t="s">
        <v>1245</v>
      </c>
      <c r="B341" s="45" t="s">
        <v>1240</v>
      </c>
      <c r="F341" s="45" t="s">
        <v>1240</v>
      </c>
      <c r="I341" s="30">
        <v>4700000</v>
      </c>
      <c r="P341" s="31" t="str">
        <f>LEFT(S341,22)</f>
        <v>24.10.08.122.3024.2100</v>
      </c>
      <c r="Q341" s="31" t="str">
        <f>RIGHT(S341,15)</f>
        <v>00.1.500.9001.0</v>
      </c>
      <c r="R341" s="31" t="str">
        <f>LEFT(S341,5)</f>
        <v>24.10</v>
      </c>
      <c r="S341" s="59" t="s">
        <v>511</v>
      </c>
      <c r="T341" s="31">
        <v>2100</v>
      </c>
      <c r="U341" s="62" t="s">
        <v>512</v>
      </c>
    </row>
    <row r="342" spans="1:22" ht="33" hidden="1">
      <c r="A342" s="44" t="s">
        <v>303</v>
      </c>
      <c r="B342" s="45" t="s">
        <v>1240</v>
      </c>
      <c r="F342" s="45" t="s">
        <v>1240</v>
      </c>
      <c r="I342" s="30">
        <v>2120000</v>
      </c>
      <c r="P342" s="31" t="str">
        <f>LEFT(S342,22)</f>
        <v>93.10.08.244.3023.4308</v>
      </c>
      <c r="Q342" s="31" t="str">
        <f>RIGHT(S342,15)</f>
        <v>00.1.500.9001.0</v>
      </c>
      <c r="R342" s="31" t="str">
        <f>LEFT(S342,5)</f>
        <v>93.10</v>
      </c>
      <c r="S342" s="58" t="s">
        <v>1248</v>
      </c>
      <c r="T342" s="31">
        <v>4308</v>
      </c>
      <c r="U342" s="62" t="s">
        <v>386</v>
      </c>
    </row>
    <row r="343" spans="1:22" ht="33" hidden="1">
      <c r="A343" s="44" t="s">
        <v>303</v>
      </c>
      <c r="B343" s="45" t="s">
        <v>1240</v>
      </c>
      <c r="I343" s="30">
        <v>2552000</v>
      </c>
      <c r="P343" s="31" t="str">
        <f>LEFT(S343,22)</f>
        <v>93.10.08.244.3023.4399</v>
      </c>
      <c r="Q343" s="31" t="str">
        <f>RIGHT(S343,15)</f>
        <v>00.1.500.9001.0</v>
      </c>
      <c r="R343" s="31" t="str">
        <f>LEFT(S343,5)</f>
        <v>93.10</v>
      </c>
      <c r="S343" s="59" t="s">
        <v>1249</v>
      </c>
      <c r="T343" s="31">
        <v>4399</v>
      </c>
      <c r="U343" s="63" t="s">
        <v>405</v>
      </c>
    </row>
    <row r="344" spans="1:22" ht="33" hidden="1">
      <c r="A344" s="44" t="s">
        <v>303</v>
      </c>
      <c r="B344" s="45" t="s">
        <v>1240</v>
      </c>
      <c r="I344" s="30">
        <v>310000</v>
      </c>
      <c r="P344" s="31" t="str">
        <f>LEFT(S344,22)</f>
        <v>24.10.08.122.3024.2100</v>
      </c>
      <c r="Q344" s="31" t="str">
        <f>RIGHT(S344,15)</f>
        <v>00.1.500.9001.0</v>
      </c>
      <c r="R344" s="31" t="str">
        <f>LEFT(S344,5)</f>
        <v>24.10</v>
      </c>
      <c r="S344" s="59" t="s">
        <v>1250</v>
      </c>
      <c r="T344" s="31">
        <v>2100</v>
      </c>
      <c r="U344" s="62" t="s">
        <v>512</v>
      </c>
    </row>
    <row r="345" spans="1:22" ht="33" hidden="1">
      <c r="A345" s="44" t="s">
        <v>1251</v>
      </c>
      <c r="B345" s="45" t="s">
        <v>1240</v>
      </c>
      <c r="F345" s="45" t="s">
        <v>1240</v>
      </c>
      <c r="I345" s="30">
        <v>13500000</v>
      </c>
      <c r="P345" s="31" t="str">
        <f>LEFT(S345,22)</f>
        <v>93.10.08.244.3023.4399</v>
      </c>
      <c r="Q345" s="31" t="str">
        <f>RIGHT(S345,15)</f>
        <v>00.1.500.9001.0</v>
      </c>
      <c r="R345" s="31" t="str">
        <f>LEFT(S345,5)</f>
        <v>93.10</v>
      </c>
      <c r="S345" s="58" t="s">
        <v>404</v>
      </c>
      <c r="T345" s="31">
        <v>4399</v>
      </c>
      <c r="U345" s="63" t="s">
        <v>405</v>
      </c>
    </row>
    <row r="346" spans="1:22" ht="33" hidden="1">
      <c r="A346" s="44" t="s">
        <v>1251</v>
      </c>
      <c r="B346" s="45" t="s">
        <v>1240</v>
      </c>
      <c r="F346" s="31" t="s">
        <v>917</v>
      </c>
      <c r="I346" s="30">
        <v>38300000</v>
      </c>
      <c r="P346" s="31" t="str">
        <f>LEFT(S346,22)</f>
        <v>93.10.08.244.3023.4308</v>
      </c>
      <c r="Q346" s="31" t="str">
        <f>RIGHT(S346,15)</f>
        <v>00.1.500.9001.0</v>
      </c>
      <c r="R346" s="31" t="str">
        <f>LEFT(S346,5)</f>
        <v>93.10</v>
      </c>
      <c r="S346" s="59" t="s">
        <v>390</v>
      </c>
      <c r="T346" s="31">
        <v>4308</v>
      </c>
      <c r="U346" s="62" t="s">
        <v>386</v>
      </c>
    </row>
    <row r="347" spans="1:22" ht="33" hidden="1">
      <c r="A347" s="44" t="s">
        <v>1251</v>
      </c>
      <c r="B347" s="45" t="s">
        <v>1240</v>
      </c>
      <c r="F347" s="45" t="s">
        <v>1240</v>
      </c>
      <c r="I347" s="30">
        <v>60000</v>
      </c>
      <c r="P347" s="31" t="str">
        <f>LEFT(S347,22)</f>
        <v>24.10.08.122.3024.2100</v>
      </c>
      <c r="Q347" s="31" t="str">
        <f>RIGHT(S347,15)</f>
        <v>00.1.500.9001.0</v>
      </c>
      <c r="R347" s="31" t="str">
        <f>LEFT(S347,5)</f>
        <v>24.10</v>
      </c>
      <c r="S347" s="59" t="s">
        <v>511</v>
      </c>
      <c r="T347" s="31">
        <v>2100</v>
      </c>
      <c r="U347" s="62" t="s">
        <v>512</v>
      </c>
    </row>
    <row r="348" spans="1:22" ht="33" hidden="1">
      <c r="A348" s="44" t="s">
        <v>1252</v>
      </c>
      <c r="B348" s="45" t="s">
        <v>1240</v>
      </c>
      <c r="F348" s="45" t="s">
        <v>1240</v>
      </c>
      <c r="I348" s="30">
        <v>350000</v>
      </c>
      <c r="P348" s="31" t="str">
        <f>LEFT(S348,22)</f>
        <v>24.10.08.122.3024.2100</v>
      </c>
      <c r="Q348" s="31" t="str">
        <f>RIGHT(S348,15)</f>
        <v>00.1.500.9001.0</v>
      </c>
      <c r="R348" s="31" t="str">
        <f>LEFT(S348,5)</f>
        <v>24.10</v>
      </c>
      <c r="S348" s="59" t="s">
        <v>511</v>
      </c>
      <c r="T348" s="31">
        <v>2100</v>
      </c>
      <c r="U348" s="62" t="s">
        <v>512</v>
      </c>
    </row>
    <row r="349" spans="1:22" ht="33" hidden="1">
      <c r="A349" s="44" t="s">
        <v>1252</v>
      </c>
      <c r="B349" s="45" t="s">
        <v>1240</v>
      </c>
      <c r="F349" s="45" t="s">
        <v>1240</v>
      </c>
      <c r="I349" s="30">
        <v>3700000</v>
      </c>
      <c r="P349" s="31" t="str">
        <f>LEFT(S349,22)</f>
        <v>93.10.08.244.3023.4399</v>
      </c>
      <c r="Q349" s="31" t="str">
        <f>RIGHT(S349,15)</f>
        <v>00.1.500.9001.0</v>
      </c>
      <c r="R349" s="31" t="str">
        <f>LEFT(S349,5)</f>
        <v>93.10</v>
      </c>
      <c r="S349" s="59" t="s">
        <v>404</v>
      </c>
      <c r="T349" s="31">
        <v>4399</v>
      </c>
      <c r="U349" s="63" t="s">
        <v>405</v>
      </c>
    </row>
    <row r="350" spans="1:22" ht="33" hidden="1">
      <c r="A350" s="44" t="s">
        <v>1252</v>
      </c>
      <c r="B350" s="45" t="s">
        <v>1240</v>
      </c>
      <c r="F350" s="31" t="s">
        <v>917</v>
      </c>
      <c r="I350" s="30">
        <v>9300000</v>
      </c>
      <c r="P350" s="31" t="str">
        <f>LEFT(S350,22)</f>
        <v>93.10.08.244.3023.4308</v>
      </c>
      <c r="Q350" s="31" t="str">
        <f>RIGHT(S350,15)</f>
        <v>00.1.500.9001.0</v>
      </c>
      <c r="R350" s="31" t="str">
        <f>LEFT(S350,5)</f>
        <v>93.10</v>
      </c>
      <c r="S350" s="59" t="s">
        <v>390</v>
      </c>
      <c r="T350" s="31">
        <v>4308</v>
      </c>
      <c r="U350" s="62" t="s">
        <v>386</v>
      </c>
    </row>
  </sheetData>
  <phoneticPr fontId="10" type="noConversion"/>
  <dataValidations count="18">
    <dataValidation type="list" allowBlank="1" showInputMessage="1" showErrorMessage="1" sqref="N177:O188 N268:O268 M244:O245 O2:O121 N80:N81 N45:N55 J296:J310 N67:N78 N1:N8 N60:N62 N311:O334 N351:O1048576 M282:O295 M277:O279 N233:O243 N335:N350" xr:uid="{00000000-0002-0000-0200-000001000000}">
      <formula1>"Alta,Média,Baixa"</formula1>
    </dataValidation>
    <dataValidation type="list" allowBlank="1" showInputMessage="1" showErrorMessage="1" sqref="J177:J189 J244:J251 J268 J1:J8 J311:J318 J282:J295 J255:J266 J321:J1048576" xr:uid="{00000000-0002-0000-0200-000004000000}">
      <formula1>"Janeiro,Fevereiro,Março,Abril,Maio,Junho,Julho,Agosto,Setembro,Outubro,Novembro,Dezembro"</formula1>
    </dataValidation>
    <dataValidation type="list" allowBlank="1" showInputMessage="1" showErrorMessage="1" sqref="H1 H321:H322 H316:H318 H244:H310 H335:H1048576" xr:uid="{00000000-0002-0000-0200-000005000000}">
      <formula1>"COMAS,CAF,CSCL,CEM,CTIC,GSUAS,CPAS,CGB,CGPAR,CPSB,CPSE,COGET,ESPASO,GAB"</formula1>
    </dataValidation>
    <dataValidation type="list" allowBlank="1" showInputMessage="1" showErrorMessage="1" sqref="K1 K177:K179 K316:K318 K351:K1048576" xr:uid="{7CD74C12-58BC-4AFA-B2D4-60CB166AB5AC}">
      <formula1>#REF!</formula1>
    </dataValidation>
    <dataValidation type="list" allowBlank="1" showInputMessage="1" showErrorMessage="1" sqref="C1:C8 C177:C189 C250:C299 C233:C245 C301:C1048576" xr:uid="{00000000-0002-0000-0200-00000B000000}">
      <formula1>"COMAS,Crianças, Adolescentes e Jovens,Famílias e Indivíduos em Situação de Vulnerabilidade,Geral,Idosos,Intergeracional,Mulheres,Pessoas com Deficiência,Pessoas em Situação de Rua,Servidores e Trabalhadores da Rede Socioassistencial"</formula1>
    </dataValidation>
    <dataValidation type="list" allowBlank="1" showInputMessage="1" showErrorMessage="1" sqref="E189 F1 F334:F337 F326:F328 F351:F1048576 F343:F344 F339 F323" xr:uid="{00000000-0002-0000-0200-00000C000000}">
      <formula1>"Pessoal,Qualificação,Expansão da rede socioassistencial,Programas e Benefícios,Gestão de conhecimento e informação,Participação Social,Educação Permanente"</formula1>
    </dataValidation>
    <dataValidation type="list" allowBlank="1" showInputMessage="1" showErrorMessage="1" sqref="P1 O335:O350 P351:P1048576" xr:uid="{00000000-0002-0000-0200-000002000000}">
      <formula1>"Projeto,Atividade"</formula1>
    </dataValidation>
    <dataValidation type="list" allowBlank="1" showInputMessage="1" showErrorMessage="1" sqref="Q1 L296:L310 Q351:Q1048576" xr:uid="{00000000-0002-0000-0200-000003000000}">
      <formula1>"00,02,03"</formula1>
    </dataValidation>
    <dataValidation type="list" allowBlank="1" showInputMessage="1" showErrorMessage="1" sqref="F176:F188 F329:F332 F18:F26 F28 F30:F31 F54 F63:F66 F73:F85 F89 F92 F94 F101:F104 F108:F111 F120 F122:F126 F136:F137 F139:F141 F144 F146:F150 F152:F154 F156:F157 F160 F162:F164 F201:F202 F215 F45 F134 F38 F316:F318 F2:F16 F223:F232" xr:uid="{60AA528E-A9AF-4814-8A97-CC5168545119}">
      <formula1>"Pessoal,Qualificação,Expansão da rede socioassistencial,Programas e Benefícios,Gestão de conhecimento e informação,Participação Social,Educação Permanente,Manutenção da Rede"</formula1>
    </dataValidation>
    <dataValidation allowBlank="1" showInputMessage="1" showErrorMessage="1" sqref="R1 B319:B324 K294:K310 E296:E310 G301:G310 G296:G298 B189 D189:D314 D319:D320 O1 B268:B315 S1:S11 B233:B266 R351:S1048576 B335:B350 S265:S336 F347:F349 F340:F342 F345 S13:S263" xr:uid="{4109B2F9-8C43-493F-8755-9830DBE661B1}"/>
    <dataValidation type="list" allowBlank="1" showErrorMessage="1" sqref="J252:J254" xr:uid="{C2A2E476-00DC-4B6C-999F-21C521D65F12}">
      <formula1>"Janeiro,Fevereiro,Março,Abril,Maio,Junho,Julho,Agosto,Setembro,Outubro,Novembro,Dezembro"</formula1>
    </dataValidation>
    <dataValidation type="list" allowBlank="1" showInputMessage="1" showErrorMessage="1" sqref="F287 F205 F284 F142 F135 F112 F171 F233:F268 F191 F333 F100 F36:F37 F33:F34 F197 F311:F314 F319:F320 F289:F291 F127 F338 F346 F350" xr:uid="{912257AD-2881-4E03-BC3A-65B698EEFAC9}">
      <formula1>"Pessoal,Qualificação,Expansão da rede socioassistencial,Programas e Benefícios,Gestão de conhecimento e informação,Participação Social,Educação Permanente,Contratos-Manutenção,Contratos-Expansão,Parcerias"</formula1>
    </dataValidation>
    <dataValidation type="list" allowBlank="1" showInputMessage="1" showErrorMessage="1" sqref="F27 F17" xr:uid="{533D4F8F-BAF6-4124-BE65-97870ADC620F}">
      <formula1>"Pessoal,Qualificação,Expansão da rede socioassistencial,Programas e Benefícios,Gestão de conhecimento e informação,Participação Social,Educação Permanente,Manutenção da Rede,Eventos"</formula1>
    </dataValidation>
    <dataValidation type="list" allowBlank="1" showInputMessage="1" showErrorMessage="1" sqref="F300:F310 F324:F325" xr:uid="{1C2E6820-6DCB-4FF9-A791-0C2D9CB32CBA}">
      <formula1>"Expansão da rede socioassistencial,Manutenção de atividade,Pesquisas e Gestão da Informação,Qualificação,Participação social,Comunicação e eventos"</formula1>
    </dataValidation>
    <dataValidation type="list" allowBlank="1" showInputMessage="1" showErrorMessage="1" sqref="F315" xr:uid="{1E019D5C-9B73-4EE5-A1DC-1917CFA9E662}">
      <formula1>"Pessoal,Qualificação,Expansão da rede socioassistencial,Programas e Benefícios,Gestão de conhecimento e informação,Participação Social,Educação Permanente,Contratos-Manutenção,Contratos-Expansão,Parcerias,Eventos"</formula1>
    </dataValidation>
    <dataValidation type="list" allowBlank="1" showInputMessage="1" showErrorMessage="1" sqref="F189 F321:F322" xr:uid="{5415684A-FCFF-46AB-B88E-FE50D2C0D336}">
      <formula1>"Pessoal,Qualificação,Expansão da rede socioassistencial,Programas e Benefícios,Gestão de conhecimento e informação,Participação Social,Educação Permanente,Contratos-Manutenção,Contratos-Expansão,Parcerias,Pessoal-Expansão"</formula1>
    </dataValidation>
    <dataValidation type="list" allowBlank="1" showInputMessage="1" showErrorMessage="1" sqref="H323:H334 H2:H21" xr:uid="{72AE9A1A-1791-46C7-807D-75A5AA338F44}">
      <formula1>"COMAS,CAF,CSCL,CEM,CTIC,GSUAS,CPAS,CGB,CGPAR,CPSB,CPSE,COGET,ESPASO,GAB,NDS"</formula1>
    </dataValidation>
    <dataValidation type="list" allowBlank="1" showInputMessage="1" showErrorMessage="1" sqref="H22:H232" xr:uid="{8C05D147-F0D4-42FF-88E4-8BD78D472E3D}">
      <formula1>"COMAS,CAF,CSCL,CEM,CTIC,GSUAS,CPAS,CGB,CGPAR,CPSB,CPSE,COGET,ESPASO,GAB,NDS,COVS"</formula1>
    </dataValidation>
  </dataValidations>
  <pageMargins left="0.9055118110236221" right="0.51181102362204722" top="0.39370078740157483" bottom="7.874015748031496E-2" header="0.31496062992125984" footer="0.31496062992125984"/>
  <pageSetup paperSize="9" scale="37" fitToHeight="0" orientation="landscape" r:id="rId1"/>
  <legacy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22125118-5fac-46f4-b2a3-61feedb82d97"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ABFE956A97FE24489F1A28590160FF0" ma:contentTypeVersion="16" ma:contentTypeDescription="Create a new document." ma:contentTypeScope="" ma:versionID="543a72e4c5bdf981d35031dcf1a15757">
  <xsd:schema xmlns:xsd="http://www.w3.org/2001/XMLSchema" xmlns:xs="http://www.w3.org/2001/XMLSchema" xmlns:p="http://schemas.microsoft.com/office/2006/metadata/properties" xmlns:ns3="22125118-5fac-46f4-b2a3-61feedb82d97" xmlns:ns4="46f51d47-732c-49b9-acfa-c306b0c7ab19" targetNamespace="http://schemas.microsoft.com/office/2006/metadata/properties" ma:root="true" ma:fieldsID="c4f80f99e1bb0c977283f59061645d5c" ns3:_="" ns4:_="">
    <xsd:import namespace="22125118-5fac-46f4-b2a3-61feedb82d97"/>
    <xsd:import namespace="46f51d47-732c-49b9-acfa-c306b0c7ab19"/>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4:SharedWithUsers" minOccurs="0"/>
                <xsd:element ref="ns4:SharedWithDetails" minOccurs="0"/>
                <xsd:element ref="ns4:SharingHintHash" minOccurs="0"/>
                <xsd:element ref="ns3:MediaServiceAutoKeyPoints" minOccurs="0"/>
                <xsd:element ref="ns3:MediaServiceKeyPoints"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2125118-5fac-46f4-b2a3-61feedb82d9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LengthInSeconds" ma:index="19" nillable="true" ma:displayName="MediaLengthInSeconds" ma:hidden="true" ma:internalName="MediaLengthInSeconds" ma:readOnly="true">
      <xsd:simpleType>
        <xsd:restriction base="dms:Unknown"/>
      </xsd:simpleType>
    </xsd:element>
    <xsd:element name="MediaServiceSearchProperties" ma:index="20" nillable="true" ma:displayName="MediaServiceSearchProperties" ma:hidden="true" ma:internalName="MediaServiceSearchProperties" ma:readOnly="true">
      <xsd:simpleType>
        <xsd:restriction base="dms:Note"/>
      </xsd:simpleType>
    </xsd:element>
    <xsd:element name="_activity" ma:index="21" nillable="true" ma:displayName="_activity" ma:hidden="true" ma:internalName="_activity">
      <xsd:simpleType>
        <xsd:restriction base="dms:Note"/>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ystemTags" ma:index="23"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6f51d47-732c-49b9-acfa-c306b0c7ab19"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SharingHintHash" ma:index="16"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C7579AF-9FE4-4859-ADAC-212A945ED20C}"/>
</file>

<file path=customXml/itemProps2.xml><?xml version="1.0" encoding="utf-8"?>
<ds:datastoreItem xmlns:ds="http://schemas.openxmlformats.org/officeDocument/2006/customXml" ds:itemID="{E640F220-97F0-4C77-8B61-D861C904411E}"/>
</file>

<file path=customXml/itemProps3.xml><?xml version="1.0" encoding="utf-8"?>
<ds:datastoreItem xmlns:ds="http://schemas.openxmlformats.org/officeDocument/2006/customXml" ds:itemID="{6E771697-A093-48D5-9CCD-CA32C94DC2DA}"/>
</file>

<file path=docMetadata/LabelInfo.xml><?xml version="1.0" encoding="utf-8"?>
<clbl:labelList xmlns:clbl="http://schemas.microsoft.com/office/2020/mipLabelMetadata">
  <clbl:label id="{f398df9c-fd0c-4829-a003-c770a1c4a063}" enabled="0" method="" siteId="{f398df9c-fd0c-4829-a003-c770a1c4a063}" removed="1"/>
</clbl:labelLis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d835889</dc:creator>
  <cp:keywords/>
  <dc:description/>
  <cp:lastModifiedBy/>
  <cp:revision/>
  <dcterms:created xsi:type="dcterms:W3CDTF">2019-08-12T18:38:53Z</dcterms:created>
  <dcterms:modified xsi:type="dcterms:W3CDTF">2024-08-01T15:10:30Z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0x0101008ABFE956A97FE24489F1A28590160FF0</vt:lpwstr>
  </property>
</Properties>
</file>