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95" yWindow="0" windowWidth="11700" windowHeight="9750" activeTab="0"/>
  </bookViews>
  <sheets>
    <sheet name="2019-08-03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<sst xmlns="http://schemas.openxmlformats.org/spreadsheetml/2006/main" count="170" uniqueCount="68">
  <si>
    <t>DATA</t>
  </si>
  <si>
    <t>CANAL</t>
  </si>
  <si>
    <t>LOCAL / REDE</t>
  </si>
  <si>
    <t>CASAS LOTÉRICAS</t>
  </si>
  <si>
    <t>REDE PRÓPRIA</t>
  </si>
  <si>
    <t>TERMINAIS MUNICIPAIS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</si>
  <si>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</si>
  <si>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</si>
  <si>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</si>
  <si>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</si>
  <si>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</si>
  <si>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</si>
  <si>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</si>
  <si>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</si>
  <si>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</si>
  <si>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</si>
  <si>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</si>
  <si>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</si>
  <si>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</si>
  <si>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</si>
  <si>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</si>
  <si>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</si>
  <si>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</si>
  <si>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</si>
  <si>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</si>
  <si>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</si>
  <si>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</si>
  <si>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</si>
  <si>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</si>
  <si>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</si>
  <si>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</si>
  <si>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</si>
  <si>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</si>
  <si>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</si>
  <si>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</si>
  <si>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</si>
  <si>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</si>
  <si>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</si>
  <si>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</si>
  <si>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</si>
  <si>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</si>
  <si>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</si>
  <si>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</si>
  <si>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</si>
  <si>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PL DEVICE</t>
  </si>
  <si>
    <t>RPC - Venda Web</t>
  </si>
  <si>
    <t>VT Service</t>
  </si>
  <si>
    <t>Benefício Certo</t>
  </si>
  <si>
    <t>Rede Devels</t>
  </si>
  <si>
    <t>Rede Protege</t>
  </si>
  <si>
    <t>ZUUM - Venda Web</t>
  </si>
  <si>
    <t>MOOVIT ITS PRODATA - Venda Web</t>
  </si>
  <si>
    <t>SUPER PAGAMENTOS - Venda Web</t>
  </si>
  <si>
    <t>Banco do Brasil</t>
  </si>
  <si>
    <t>Capta</t>
  </si>
  <si>
    <t xml:space="preserve">Qiwi Brasil Tecnologia </t>
  </si>
  <si>
    <t>Rede Benefício Certo</t>
  </si>
  <si>
    <t>REDE COMPLEMENTAR - APP</t>
  </si>
  <si>
    <t>Metrô - Rede</t>
  </si>
  <si>
    <t>XN Brasil</t>
  </si>
  <si>
    <t>PL Device</t>
  </si>
  <si>
    <t>Beneficio Certo</t>
  </si>
  <si>
    <t>Autopass</t>
  </si>
  <si>
    <t>AUTOPASS</t>
  </si>
  <si>
    <t>RecargaPay</t>
  </si>
  <si>
    <t>AutoPass</t>
  </si>
  <si>
    <t>CITTAMOBI - Venda Web</t>
  </si>
  <si>
    <t>Conductor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</si>
</sst>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172" fontId="38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44" fontId="38" fillId="0" borderId="0" xfId="45" applyFont="1" applyBorder="1" applyAlignment="1">
      <alignment horizontal="center" vertical="center"/>
    </xf>
    <xf numFmtId="0" fontId="38" fillId="0" borderId="0" xfId="0" applyFont="1" applyBorder="1" applyAlignment="1">
      <alignment/>
    </xf>
    <xf numFmtId="172" fontId="39" fillId="0" borderId="0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44" fontId="39" fillId="0" borderId="0" xfId="45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/>
    </xf>
    <xf numFmtId="172" fontId="40" fillId="33" borderId="0" xfId="0" applyNumberFormat="1" applyFont="1" applyFill="1" applyBorder="1" applyAlignment="1">
      <alignment horizontal="left" vertical="center" indent="1"/>
    </xf>
    <xf numFmtId="0" fontId="40" fillId="33" borderId="0" xfId="0" applyFont="1" applyFill="1" applyBorder="1" applyAlignment="1">
      <alignment horizontal="center" vertical="center"/>
    </xf>
    <xf numFmtId="44" fontId="40" fillId="33" borderId="0" xfId="45" applyFont="1" applyFill="1" applyBorder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44" fontId="38" fillId="0" borderId="0" xfId="45" applyFont="1" applyBorder="1" applyAlignment="1">
      <alignment horizontal="left" vertical="center"/>
    </xf>
    <xf numFmtId="173" fontId="38" fillId="0" borderId="0" xfId="49" applyNumberFormat="1" applyFont="1" applyBorder="1" applyAlignment="1">
      <alignment/>
    </xf>
    <xf numFmtId="44" fontId="38" fillId="0" borderId="0" xfId="0" applyNumberFormat="1" applyFont="1" applyBorder="1" applyAlignment="1">
      <alignment/>
    </xf>
    <xf numFmtId="171" fontId="38" fillId="0" borderId="0" xfId="45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DRE_LV\Arquivos%20Diarios\Quadro\Arrecada&#231;&#227;o%20Diaria%20de%20Venda_32-08-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ODRE_LV\Arquivos%20Diarios\Quadro\Arrecada&#231;&#227;o%20Diaria%20de%20Venda_03-08-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5">
          <cell r="B5">
            <v>174212.25999999998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7">
          <cell r="B7">
            <v>413321.84375</v>
          </cell>
          <cell r="C7">
            <v>21936.350000000002</v>
          </cell>
          <cell r="D7">
            <v>62878.9</v>
          </cell>
          <cell r="E7">
            <v>1253.4</v>
          </cell>
          <cell r="F7">
            <v>18810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88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B11">
            <v>445853.00318</v>
          </cell>
          <cell r="C11">
            <v>17381.75</v>
          </cell>
          <cell r="D11">
            <v>10027.2</v>
          </cell>
          <cell r="E11">
            <v>208.9</v>
          </cell>
          <cell r="F11">
            <v>2640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>
            <v>484921.7945</v>
          </cell>
          <cell r="C12">
            <v>23977.09</v>
          </cell>
          <cell r="D12">
            <v>15667.5</v>
          </cell>
          <cell r="E12">
            <v>208.9</v>
          </cell>
          <cell r="F12">
            <v>6930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22</v>
          </cell>
        </row>
        <row r="13">
          <cell r="B13">
            <v>1703341.67669</v>
          </cell>
          <cell r="C13">
            <v>87328.5</v>
          </cell>
          <cell r="D13">
            <v>56820.8</v>
          </cell>
          <cell r="E13">
            <v>3342.4</v>
          </cell>
          <cell r="F13">
            <v>28710</v>
          </cell>
          <cell r="G13">
            <v>0</v>
          </cell>
          <cell r="H13">
            <v>0</v>
          </cell>
          <cell r="I13">
            <v>0</v>
          </cell>
          <cell r="J13">
            <v>32.8</v>
          </cell>
          <cell r="K13">
            <v>49.2</v>
          </cell>
          <cell r="L13">
            <v>44</v>
          </cell>
        </row>
        <row r="15">
          <cell r="B15">
            <v>800578.9085699999</v>
          </cell>
          <cell r="C15">
            <v>82908.61999999998</v>
          </cell>
          <cell r="D15">
            <v>21098.899999999998</v>
          </cell>
          <cell r="E15">
            <v>9191.6</v>
          </cell>
          <cell r="F15">
            <v>49830</v>
          </cell>
          <cell r="G15">
            <v>0</v>
          </cell>
          <cell r="H15">
            <v>0</v>
          </cell>
          <cell r="I15">
            <v>0</v>
          </cell>
          <cell r="J15">
            <v>16.4</v>
          </cell>
          <cell r="K15">
            <v>98.4</v>
          </cell>
          <cell r="L15">
            <v>176</v>
          </cell>
        </row>
        <row r="16">
          <cell r="B16">
            <v>413846.30090000003</v>
          </cell>
          <cell r="C16">
            <v>62273.90000000001</v>
          </cell>
          <cell r="D16">
            <v>6893.7</v>
          </cell>
          <cell r="E16">
            <v>4178</v>
          </cell>
          <cell r="F16">
            <v>24090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82</v>
          </cell>
          <cell r="L16">
            <v>286</v>
          </cell>
        </row>
        <row r="18">
          <cell r="B18">
            <v>568469.94783</v>
          </cell>
          <cell r="C18">
            <v>35376.97</v>
          </cell>
          <cell r="D18">
            <v>24232.4</v>
          </cell>
          <cell r="E18">
            <v>208.9</v>
          </cell>
          <cell r="F18">
            <v>16830</v>
          </cell>
          <cell r="G18">
            <v>0</v>
          </cell>
          <cell r="H18">
            <v>0</v>
          </cell>
          <cell r="I18">
            <v>0</v>
          </cell>
          <cell r="J18">
            <v>246</v>
          </cell>
          <cell r="K18">
            <v>49.2</v>
          </cell>
          <cell r="L18">
            <v>154</v>
          </cell>
        </row>
        <row r="19">
          <cell r="B19">
            <v>376466.80632000003</v>
          </cell>
          <cell r="C19">
            <v>49764.22</v>
          </cell>
          <cell r="D19">
            <v>5640.3</v>
          </cell>
          <cell r="E19">
            <v>7729.3</v>
          </cell>
          <cell r="F19">
            <v>23100</v>
          </cell>
          <cell r="G19">
            <v>0</v>
          </cell>
          <cell r="H19">
            <v>0</v>
          </cell>
          <cell r="I19">
            <v>0</v>
          </cell>
          <cell r="J19">
            <v>32.8</v>
          </cell>
          <cell r="K19">
            <v>65.6</v>
          </cell>
          <cell r="L19">
            <v>176</v>
          </cell>
        </row>
        <row r="20">
          <cell r="B20">
            <v>3103.11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28445.78</v>
          </cell>
          <cell r="C22">
            <v>363.2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522741.47066000005</v>
          </cell>
          <cell r="C24">
            <v>35852.55</v>
          </cell>
          <cell r="D24">
            <v>10027.2</v>
          </cell>
          <cell r="E24">
            <v>3342.4</v>
          </cell>
          <cell r="F24">
            <v>32340</v>
          </cell>
          <cell r="G24">
            <v>0</v>
          </cell>
          <cell r="H24">
            <v>0</v>
          </cell>
          <cell r="I24">
            <v>0</v>
          </cell>
          <cell r="J24">
            <v>32.8</v>
          </cell>
          <cell r="K24">
            <v>16.4</v>
          </cell>
          <cell r="L24">
            <v>66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>
            <v>4320</v>
          </cell>
          <cell r="C26">
            <v>0</v>
          </cell>
          <cell r="D26">
            <v>0</v>
          </cell>
          <cell r="E26">
            <v>0</v>
          </cell>
          <cell r="F26">
            <v>208.9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12296.5</v>
          </cell>
          <cell r="C27">
            <v>266.1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39170.76</v>
          </cell>
          <cell r="C28">
            <v>5342.5</v>
          </cell>
          <cell r="D28">
            <v>0</v>
          </cell>
          <cell r="E28">
            <v>4804.7</v>
          </cell>
          <cell r="F28">
            <v>626.7</v>
          </cell>
          <cell r="G28">
            <v>6600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22</v>
          </cell>
        </row>
        <row r="29">
          <cell r="B29">
            <v>14009.77</v>
          </cell>
          <cell r="C29">
            <v>974.7</v>
          </cell>
          <cell r="D29">
            <v>0</v>
          </cell>
          <cell r="E29">
            <v>1880.1000000000001</v>
          </cell>
          <cell r="F29">
            <v>0</v>
          </cell>
          <cell r="G29">
            <v>1320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22</v>
          </cell>
        </row>
        <row r="30">
          <cell r="B30">
            <v>47199.85</v>
          </cell>
          <cell r="C30">
            <v>9842.48</v>
          </cell>
          <cell r="D30">
            <v>0</v>
          </cell>
          <cell r="E30">
            <v>2506.8</v>
          </cell>
          <cell r="F30">
            <v>1462.3</v>
          </cell>
          <cell r="G30">
            <v>3960</v>
          </cell>
          <cell r="H30">
            <v>0</v>
          </cell>
          <cell r="I30">
            <v>0</v>
          </cell>
          <cell r="J30">
            <v>0</v>
          </cell>
          <cell r="K30">
            <v>49.2</v>
          </cell>
          <cell r="L30">
            <v>16.4</v>
          </cell>
          <cell r="M30">
            <v>242</v>
          </cell>
        </row>
        <row r="32">
          <cell r="B32">
            <v>252</v>
          </cell>
          <cell r="C32">
            <v>50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36200.04</v>
          </cell>
          <cell r="C33">
            <v>2931.05</v>
          </cell>
          <cell r="D33">
            <v>0</v>
          </cell>
          <cell r="E33">
            <v>626.7</v>
          </cell>
          <cell r="F33">
            <v>835.6</v>
          </cell>
          <cell r="G33">
            <v>2970</v>
          </cell>
          <cell r="H33">
            <v>0</v>
          </cell>
          <cell r="I33">
            <v>0</v>
          </cell>
          <cell r="J33">
            <v>0</v>
          </cell>
          <cell r="K33">
            <v>16.4</v>
          </cell>
          <cell r="L33">
            <v>32.8</v>
          </cell>
          <cell r="M33">
            <v>22</v>
          </cell>
        </row>
        <row r="34">
          <cell r="B34">
            <v>100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4095.28</v>
          </cell>
          <cell r="C35">
            <v>655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22</v>
          </cell>
        </row>
        <row r="36">
          <cell r="B36">
            <v>350.89</v>
          </cell>
          <cell r="C36">
            <v>100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100818.49</v>
          </cell>
          <cell r="C37">
            <v>8914.4</v>
          </cell>
          <cell r="D37">
            <v>0</v>
          </cell>
          <cell r="E37">
            <v>5640.3</v>
          </cell>
          <cell r="F37">
            <v>2089</v>
          </cell>
          <cell r="G37">
            <v>10890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49.2</v>
          </cell>
          <cell r="M37">
            <v>154</v>
          </cell>
        </row>
        <row r="38">
          <cell r="B38">
            <v>20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6">
          <cell r="B66">
            <v>0</v>
          </cell>
        </row>
        <row r="67">
          <cell r="B67">
            <v>0</v>
          </cell>
        </row>
        <row r="93">
          <cell r="B93">
            <v>6236.033</v>
          </cell>
        </row>
        <row r="95">
          <cell r="B95">
            <v>17185.213135399998</v>
          </cell>
        </row>
        <row r="96">
          <cell r="B96">
            <v>39925.375795</v>
          </cell>
        </row>
        <row r="97">
          <cell r="B97">
            <v>65532.0577407</v>
          </cell>
        </row>
        <row r="99">
          <cell r="B99">
            <v>59528.1921771</v>
          </cell>
        </row>
        <row r="100">
          <cell r="B100">
            <v>32863.561627</v>
          </cell>
        </row>
        <row r="103">
          <cell r="B103">
            <v>24940.1699549</v>
          </cell>
        </row>
        <row r="104">
          <cell r="B104">
            <v>19070.871709600004</v>
          </cell>
        </row>
        <row r="105">
          <cell r="B105">
            <v>9389.563619999997</v>
          </cell>
        </row>
        <row r="106">
          <cell r="B106">
            <v>0</v>
          </cell>
        </row>
        <row r="107">
          <cell r="B107">
            <v>867.2726</v>
          </cell>
        </row>
        <row r="108">
          <cell r="B108">
            <v>0</v>
          </cell>
        </row>
        <row r="109">
          <cell r="B109">
            <v>22045.9200731</v>
          </cell>
        </row>
        <row r="110">
          <cell r="B110">
            <v>0</v>
          </cell>
        </row>
        <row r="111">
          <cell r="B111">
            <v>76.9913</v>
          </cell>
        </row>
        <row r="112">
          <cell r="B112">
            <v>213.56420000000003</v>
          </cell>
        </row>
        <row r="113">
          <cell r="B113">
            <v>961.63322</v>
          </cell>
        </row>
        <row r="114">
          <cell r="B114">
            <v>309.51169000000004</v>
          </cell>
        </row>
        <row r="115">
          <cell r="B115">
            <v>1109.7435100000002</v>
          </cell>
        </row>
        <row r="117">
          <cell r="B117">
            <v>5.134</v>
          </cell>
        </row>
        <row r="118">
          <cell r="B118">
            <v>741.7880300000002</v>
          </cell>
        </row>
        <row r="119">
          <cell r="B119">
            <v>1.7000000000000002</v>
          </cell>
        </row>
        <row r="120">
          <cell r="B120">
            <v>81.12876000000001</v>
          </cell>
        </row>
        <row r="121">
          <cell r="B121">
            <v>7.66513</v>
          </cell>
        </row>
        <row r="122">
          <cell r="B122">
            <v>2185.4416300000003</v>
          </cell>
        </row>
        <row r="123">
          <cell r="B123">
            <v>0.34</v>
          </cell>
        </row>
        <row r="134">
          <cell r="B134">
            <v>4180316.7932833754</v>
          </cell>
        </row>
        <row r="135">
          <cell r="B135">
            <v>2651813.5962138237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30</v>
      </c>
      <c r="E1" s="7" t="s">
        <v>31</v>
      </c>
      <c r="F1" s="7" t="s">
        <v>32</v>
      </c>
      <c r="G1" s="7" t="s">
        <v>37</v>
      </c>
      <c r="H1" s="7" t="s">
        <v>39</v>
      </c>
      <c r="I1" s="7" t="s">
        <v>40</v>
      </c>
      <c r="J1" s="7" t="s">
        <v>41</v>
      </c>
    </row>
    <row r="2" spans="1:10" s="8" customFormat="1" ht="19.5" customHeight="1">
      <c r="A2" s="9" t="s">
        <v>33</v>
      </c>
      <c r="B2" s="10"/>
      <c r="C2" s="10"/>
      <c r="D2" s="11">
        <f aca="true" t="shared" si="0" ref="D2:J2">SUM(D3:D50)</f>
        <v>6194136.4824</v>
      </c>
      <c r="E2" s="11">
        <f t="shared" si="0"/>
        <v>446239.38</v>
      </c>
      <c r="F2" s="11">
        <f t="shared" si="0"/>
        <v>0</v>
      </c>
      <c r="G2" s="11">
        <f t="shared" si="0"/>
        <v>492651.79999999993</v>
      </c>
      <c r="H2" s="11">
        <f t="shared" si="0"/>
        <v>0</v>
      </c>
      <c r="I2" s="11">
        <f t="shared" si="0"/>
        <v>2381.6</v>
      </c>
      <c r="J2" s="11">
        <f t="shared" si="0"/>
        <v>7135409.2624</v>
      </c>
    </row>
    <row r="3" spans="1:10" ht="12.75">
      <c r="A3" s="1">
        <v>43680</v>
      </c>
      <c r="B3" s="2" t="s">
        <v>8</v>
      </c>
      <c r="C3" s="2" t="s">
        <v>3</v>
      </c>
      <c r="D3" s="3">
        <f>'[2]Plan1'!B5</f>
        <v>174212.25999999998</v>
      </c>
      <c r="E3" s="3">
        <f>'[2]Plan1'!C5</f>
        <v>0</v>
      </c>
      <c r="F3" s="3">
        <f>'[2]Plan1'!D5</f>
        <v>0</v>
      </c>
      <c r="G3" s="3">
        <f>SUM('[2]Plan1'!E5:G5)</f>
        <v>0</v>
      </c>
      <c r="H3" s="3">
        <f>SUM('[2]Plan1'!H5:J5)</f>
        <v>0</v>
      </c>
      <c r="I3" s="3">
        <f>SUM('[2]Plan1'!K5:M5)</f>
        <v>0</v>
      </c>
      <c r="J3" s="3">
        <f>D3+E3+F3+G3+H3+I3</f>
        <v>174212.25999999998</v>
      </c>
    </row>
    <row r="4" spans="1:10" ht="12.75">
      <c r="A4" s="1">
        <f>A3</f>
        <v>43680</v>
      </c>
      <c r="B4" s="2" t="s">
        <v>4</v>
      </c>
      <c r="C4" s="2" t="s">
        <v>5</v>
      </c>
      <c r="D4" s="3">
        <f>'[2]Plan1'!B7</f>
        <v>413321.84375</v>
      </c>
      <c r="E4" s="3">
        <f>'[2]Plan1'!C7</f>
        <v>21936.350000000002</v>
      </c>
      <c r="F4" s="3">
        <f>'[2]Plan1'!D7</f>
        <v>0</v>
      </c>
      <c r="G4" s="3">
        <f>SUM('[2]Plan1'!E7:G7)</f>
        <v>82942.3</v>
      </c>
      <c r="H4" s="3">
        <f>SUM('[2]Plan1'!H7:J7)</f>
        <v>0</v>
      </c>
      <c r="I4" s="3">
        <f>SUM('[2]Plan1'!K7:M7)</f>
        <v>88</v>
      </c>
      <c r="J4" s="3">
        <f aca="true" t="shared" si="1" ref="J4:J11">D4+E4+F4+G4+H4+I4</f>
        <v>518288.49374999997</v>
      </c>
    </row>
    <row r="5" spans="1:10" ht="12.75">
      <c r="A5" s="1">
        <f>A4</f>
        <v>43680</v>
      </c>
      <c r="B5" s="2" t="s">
        <v>4</v>
      </c>
      <c r="C5" s="2" t="s">
        <v>6</v>
      </c>
      <c r="D5" s="3">
        <f>'[2]Plan1'!B9</f>
        <v>0</v>
      </c>
      <c r="E5" s="3">
        <f>'[2]Plan1'!C9</f>
        <v>0</v>
      </c>
      <c r="F5" s="3">
        <f>'[2]Plan1'!D9</f>
        <v>0</v>
      </c>
      <c r="G5" s="3">
        <f>SUM('[2]Plan1'!E9:G9)</f>
        <v>0</v>
      </c>
      <c r="H5" s="3">
        <f>SUM('[2]Plan1'!H9:J9)</f>
        <v>0</v>
      </c>
      <c r="I5" s="3">
        <f>SUM('[2]Plan1'!K9:M9)</f>
        <v>0</v>
      </c>
      <c r="J5" s="3">
        <f t="shared" si="1"/>
        <v>0</v>
      </c>
    </row>
    <row r="6" spans="1:11" ht="12.75">
      <c r="A6" s="1">
        <f aca="true" t="shared" si="2" ref="A6:A50">A5</f>
        <v>43680</v>
      </c>
      <c r="B6" s="2" t="s">
        <v>4</v>
      </c>
      <c r="C6" s="2" t="s">
        <v>14</v>
      </c>
      <c r="D6" s="3">
        <f>'[2]Plan1'!B39</f>
        <v>0</v>
      </c>
      <c r="E6" s="3">
        <f>'[2]Plan1'!C39</f>
        <v>0</v>
      </c>
      <c r="F6" s="3">
        <f>'[2]Plan1'!D39</f>
        <v>0</v>
      </c>
      <c r="G6" s="3">
        <f>SUM('[2]Plan1'!E39:G39)</f>
        <v>0</v>
      </c>
      <c r="H6" s="3">
        <f>SUM('[2]Plan1'!H39:J39)</f>
        <v>0</v>
      </c>
      <c r="I6" s="3">
        <f>SUM('[2]Plan1'!K39:M39)</f>
        <v>0</v>
      </c>
      <c r="J6" s="3">
        <f t="shared" si="1"/>
        <v>0</v>
      </c>
      <c r="K6" s="15"/>
    </row>
    <row r="7" spans="1:10" ht="12.75">
      <c r="A7" s="1">
        <f t="shared" si="2"/>
        <v>43680</v>
      </c>
      <c r="B7" s="2" t="s">
        <v>7</v>
      </c>
      <c r="C7" s="2" t="s">
        <v>9</v>
      </c>
      <c r="D7" s="3">
        <f>'[2]Plan1'!B11</f>
        <v>445853.00318</v>
      </c>
      <c r="E7" s="3">
        <f>'[2]Plan1'!C11</f>
        <v>17381.75</v>
      </c>
      <c r="F7" s="3">
        <f>'[2]Plan1'!D11</f>
        <v>0</v>
      </c>
      <c r="G7" s="3">
        <f>SUM('[2]Plan1'!E11:G11)</f>
        <v>12876.1</v>
      </c>
      <c r="H7" s="3">
        <f>SUM('[2]Plan1'!H11:J11)</f>
        <v>0</v>
      </c>
      <c r="I7" s="3">
        <f>SUM('[2]Plan1'!K11:M11)</f>
        <v>0</v>
      </c>
      <c r="J7" s="3">
        <f t="shared" si="1"/>
        <v>476110.85318</v>
      </c>
    </row>
    <row r="8" spans="1:10" ht="12.75">
      <c r="A8" s="1">
        <f t="shared" si="2"/>
        <v>43680</v>
      </c>
      <c r="B8" s="2" t="s">
        <v>7</v>
      </c>
      <c r="C8" s="2" t="s">
        <v>10</v>
      </c>
      <c r="D8" s="3">
        <f>'[2]Plan1'!B12</f>
        <v>484921.7945</v>
      </c>
      <c r="E8" s="3">
        <f>'[2]Plan1'!C12</f>
        <v>23977.09</v>
      </c>
      <c r="F8" s="3">
        <f>'[2]Plan1'!D12</f>
        <v>0</v>
      </c>
      <c r="G8" s="3">
        <f>SUM('[2]Plan1'!E12:G12)</f>
        <v>22806.4</v>
      </c>
      <c r="H8" s="3">
        <f>SUM('[2]Plan1'!H12:J12)</f>
        <v>0</v>
      </c>
      <c r="I8" s="3">
        <f>SUM('[2]Plan1'!K12:M12)</f>
        <v>22</v>
      </c>
      <c r="J8" s="3">
        <f t="shared" si="1"/>
        <v>531727.2845000001</v>
      </c>
    </row>
    <row r="9" spans="1:10" ht="12.75">
      <c r="A9" s="1">
        <f t="shared" si="2"/>
        <v>43680</v>
      </c>
      <c r="B9" s="2" t="s">
        <v>7</v>
      </c>
      <c r="C9" s="2" t="s">
        <v>11</v>
      </c>
      <c r="D9" s="3">
        <f>'[2]Plan1'!B13</f>
        <v>1703341.67669</v>
      </c>
      <c r="E9" s="3">
        <f>'[2]Plan1'!C13</f>
        <v>87328.5</v>
      </c>
      <c r="F9" s="3">
        <f>'[2]Plan1'!D13</f>
        <v>0</v>
      </c>
      <c r="G9" s="3">
        <f>SUM('[2]Plan1'!E13:G13)</f>
        <v>88873.20000000001</v>
      </c>
      <c r="H9" s="3">
        <f>SUM('[2]Plan1'!H13:J13)</f>
        <v>0</v>
      </c>
      <c r="I9" s="3">
        <f>SUM('[2]Plan1'!K13:M13)</f>
        <v>126</v>
      </c>
      <c r="J9" s="3">
        <f t="shared" si="1"/>
        <v>1879669.37669</v>
      </c>
    </row>
    <row r="10" spans="1:10" ht="12.75">
      <c r="A10" s="1">
        <f t="shared" si="2"/>
        <v>43680</v>
      </c>
      <c r="B10" s="2" t="s">
        <v>7</v>
      </c>
      <c r="C10" s="2" t="s">
        <v>12</v>
      </c>
      <c r="D10" s="3">
        <f>'[2]Plan1'!B15</f>
        <v>800578.9085699999</v>
      </c>
      <c r="E10" s="3">
        <f>'[2]Plan1'!C15</f>
        <v>82908.61999999998</v>
      </c>
      <c r="F10" s="3">
        <f>'[2]Plan1'!D15</f>
        <v>0</v>
      </c>
      <c r="G10" s="3">
        <f>SUM('[2]Plan1'!E15:G15)</f>
        <v>80120.5</v>
      </c>
      <c r="H10" s="3">
        <f>SUM('[2]Plan1'!H15:J15)</f>
        <v>0</v>
      </c>
      <c r="I10" s="3">
        <f>SUM('[2]Plan1'!K15:M15)</f>
        <v>290.8</v>
      </c>
      <c r="J10" s="3">
        <f t="shared" si="1"/>
        <v>963898.8285699999</v>
      </c>
    </row>
    <row r="11" spans="1:10" ht="12.75">
      <c r="A11" s="1">
        <f t="shared" si="2"/>
        <v>43680</v>
      </c>
      <c r="B11" s="2" t="s">
        <v>7</v>
      </c>
      <c r="C11" s="2" t="s">
        <v>13</v>
      </c>
      <c r="D11" s="3">
        <f>'[2]Plan1'!B16</f>
        <v>413846.30090000003</v>
      </c>
      <c r="E11" s="3">
        <f>'[2]Plan1'!C16</f>
        <v>62273.90000000001</v>
      </c>
      <c r="F11" s="3">
        <f>'[2]Plan1'!D16</f>
        <v>0</v>
      </c>
      <c r="G11" s="3">
        <f>SUM('[2]Plan1'!E16:G16)</f>
        <v>35161.7</v>
      </c>
      <c r="H11" s="3">
        <f>SUM('[2]Plan1'!H16:J16)</f>
        <v>0</v>
      </c>
      <c r="I11" s="3">
        <f>SUM('[2]Plan1'!K16:M16)</f>
        <v>368</v>
      </c>
      <c r="J11" s="3">
        <f t="shared" si="1"/>
        <v>511649.90090000007</v>
      </c>
    </row>
    <row r="12" spans="1:10" ht="12.75">
      <c r="A12" s="1">
        <f t="shared" si="2"/>
        <v>43680</v>
      </c>
      <c r="B12" s="2" t="s">
        <v>7</v>
      </c>
      <c r="C12" s="2" t="s">
        <v>44</v>
      </c>
      <c r="D12" s="3">
        <f>'[2]Plan1'!B18</f>
        <v>568469.94783</v>
      </c>
      <c r="E12" s="3">
        <f>'[2]Plan1'!C18</f>
        <v>35376.97</v>
      </c>
      <c r="F12" s="3">
        <f>'[2]Plan1'!D18</f>
        <v>0</v>
      </c>
      <c r="G12" s="3">
        <f>SUM('[2]Plan1'!E18:G18)</f>
        <v>41271.3</v>
      </c>
      <c r="H12" s="3">
        <f>SUM('[2]Plan1'!H18:J18)</f>
        <v>0</v>
      </c>
      <c r="I12" s="3">
        <f>SUM('[2]Plan1'!K18:M18)</f>
        <v>449.2</v>
      </c>
      <c r="J12" s="3">
        <f aca="true" t="shared" si="3" ref="J12:J21">D12+E12+F12+G12+H12+I12</f>
        <v>645567.4178299999</v>
      </c>
    </row>
    <row r="13" spans="1:10" ht="12.75">
      <c r="A13" s="1">
        <f t="shared" si="2"/>
        <v>43680</v>
      </c>
      <c r="B13" s="2" t="s">
        <v>7</v>
      </c>
      <c r="C13" s="2" t="s">
        <v>63</v>
      </c>
      <c r="D13" s="3">
        <f>+'[2]Plan1'!B19</f>
        <v>376466.80632000003</v>
      </c>
      <c r="E13" s="3">
        <f>+'[2]Plan1'!C19</f>
        <v>49764.22</v>
      </c>
      <c r="F13" s="3">
        <f>+'[2]Plan1'!D19</f>
        <v>0</v>
      </c>
      <c r="G13" s="3">
        <f>SUM('[2]Plan1'!E19:G19)</f>
        <v>36469.6</v>
      </c>
      <c r="H13" s="3">
        <f>SUM('[2]Plan1'!H19:J19)</f>
        <v>0</v>
      </c>
      <c r="I13" s="3">
        <f>SUM('[2]Plan1'!K19:M19)</f>
        <v>274.4</v>
      </c>
      <c r="J13" s="3">
        <f t="shared" si="3"/>
        <v>462975.02632000006</v>
      </c>
    </row>
    <row r="14" spans="1:10" ht="12.75">
      <c r="A14" s="1">
        <f t="shared" si="2"/>
        <v>43680</v>
      </c>
      <c r="B14" s="2" t="s">
        <v>7</v>
      </c>
      <c r="C14" s="2" t="s">
        <v>48</v>
      </c>
      <c r="D14" s="3">
        <f>+'[2]Plan1'!B20</f>
        <v>3103.11</v>
      </c>
      <c r="E14" s="3">
        <f>+'[2]Plan1'!C20</f>
        <v>0</v>
      </c>
      <c r="F14" s="3">
        <f>+'[2]Plan1'!D20</f>
        <v>0</v>
      </c>
      <c r="G14" s="3">
        <f>SUM('[2]Plan1'!E20:G20)</f>
        <v>0</v>
      </c>
      <c r="H14" s="3">
        <f>SUM('[2]Plan1'!H20:J20)</f>
        <v>0</v>
      </c>
      <c r="I14" s="3">
        <f>SUM('[2]Plan1'!K20:M20)</f>
        <v>0</v>
      </c>
      <c r="J14" s="3">
        <f>D14+E14+F14+G14+H14+I14</f>
        <v>3103.11</v>
      </c>
    </row>
    <row r="15" spans="1:10" ht="12.75">
      <c r="A15" s="1">
        <f t="shared" si="2"/>
        <v>43680</v>
      </c>
      <c r="B15" s="2" t="s">
        <v>7</v>
      </c>
      <c r="C15" s="2" t="s">
        <v>49</v>
      </c>
      <c r="D15" s="3">
        <f>+'[2]Plan1'!B21</f>
        <v>0</v>
      </c>
      <c r="E15" s="3">
        <f>+'[2]Plan1'!C21</f>
        <v>0</v>
      </c>
      <c r="F15" s="3">
        <f>+'[2]Plan1'!D21</f>
        <v>0</v>
      </c>
      <c r="G15" s="3">
        <f>SUM('[2]Plan1'!E21:G21)</f>
        <v>0</v>
      </c>
      <c r="H15" s="3">
        <f>SUM('[2]Plan1'!H21:J21)</f>
        <v>0</v>
      </c>
      <c r="I15" s="3">
        <f>SUM('[2]Plan1'!K21:M21)</f>
        <v>0</v>
      </c>
      <c r="J15" s="3">
        <f>D15+E15+F15+G15+H15+I15</f>
        <v>0</v>
      </c>
    </row>
    <row r="16" spans="1:10" ht="12.75">
      <c r="A16" s="1">
        <f t="shared" si="2"/>
        <v>43680</v>
      </c>
      <c r="B16" s="2" t="s">
        <v>7</v>
      </c>
      <c r="C16" s="2" t="s">
        <v>55</v>
      </c>
      <c r="D16" s="3">
        <f>+'[2]Plan1'!B22</f>
        <v>28445.78</v>
      </c>
      <c r="E16" s="3">
        <f>+'[2]Plan1'!C22</f>
        <v>363.2</v>
      </c>
      <c r="F16" s="3">
        <f>+'[2]Plan1'!D22</f>
        <v>0</v>
      </c>
      <c r="G16" s="3">
        <f>SUM('[2]Plan1'!E22:G22)</f>
        <v>0</v>
      </c>
      <c r="H16" s="3">
        <f>SUM('[2]Plan1'!H22:J22)</f>
        <v>0</v>
      </c>
      <c r="I16" s="3">
        <f>SUM('[2]Plan1'!K22:M22)</f>
        <v>0</v>
      </c>
      <c r="J16" s="3">
        <f>D16+E16+F16+G16+H16+I16</f>
        <v>28808.98</v>
      </c>
    </row>
    <row r="17" spans="1:10" ht="12.75">
      <c r="A17" s="1">
        <f t="shared" si="2"/>
        <v>43680</v>
      </c>
      <c r="B17" s="2" t="s">
        <v>7</v>
      </c>
      <c r="C17" s="17" t="s">
        <v>56</v>
      </c>
      <c r="D17" s="3">
        <f>+'[2]Plan1'!B23</f>
        <v>0</v>
      </c>
      <c r="E17" s="3">
        <f>+'[2]Plan1'!C23</f>
        <v>0</v>
      </c>
      <c r="F17" s="3">
        <f>+'[2]Plan1'!D23</f>
        <v>0</v>
      </c>
      <c r="G17" s="3">
        <f>SUM('[2]Plan1'!E23:G23)</f>
        <v>0</v>
      </c>
      <c r="H17" s="3">
        <f>SUM('[2]Plan1'!H23:J23)</f>
        <v>0</v>
      </c>
      <c r="I17" s="3">
        <f>SUM('[2]Plan1'!K23:M23)</f>
        <v>0</v>
      </c>
      <c r="J17" s="3">
        <f>D17+E17+F17+G17+H17+I17</f>
        <v>0</v>
      </c>
    </row>
    <row r="18" spans="1:10" ht="12.75">
      <c r="A18" s="1">
        <f t="shared" si="2"/>
        <v>43680</v>
      </c>
      <c r="B18" s="2" t="s">
        <v>7</v>
      </c>
      <c r="C18" s="17" t="s">
        <v>58</v>
      </c>
      <c r="D18" s="3">
        <f>+'[2]Plan1'!B24</f>
        <v>522741.47066000005</v>
      </c>
      <c r="E18" s="3">
        <f>+'[2]Plan1'!C24</f>
        <v>35852.55</v>
      </c>
      <c r="F18" s="3">
        <f>+'[2]Plan1'!D24</f>
        <v>0</v>
      </c>
      <c r="G18" s="3">
        <f>SUM('[2]Plan1'!E24:G24)</f>
        <v>45709.6</v>
      </c>
      <c r="H18" s="3">
        <f>SUM('[2]Plan1'!H24:J24)</f>
        <v>0</v>
      </c>
      <c r="I18" s="3">
        <f>SUM('[2]Plan1'!K24:M24)</f>
        <v>115.19999999999999</v>
      </c>
      <c r="J18" s="3">
        <f>D18+E18+F18+G18+H18+I18</f>
        <v>604418.82066</v>
      </c>
    </row>
    <row r="19" spans="1:10" ht="12.75">
      <c r="A19" s="1">
        <f t="shared" si="2"/>
        <v>43680</v>
      </c>
      <c r="B19" s="2" t="s">
        <v>57</v>
      </c>
      <c r="C19" s="2" t="s">
        <v>50</v>
      </c>
      <c r="D19" s="3">
        <f>'[2]Plan1'!B25</f>
        <v>0</v>
      </c>
      <c r="E19" s="3">
        <f>'[2]Plan1'!C25</f>
        <v>0</v>
      </c>
      <c r="F19" s="3">
        <f>'[2]Plan1'!D25</f>
        <v>0</v>
      </c>
      <c r="G19" s="3">
        <f>SUM('[2]Plan1'!E25:G25)</f>
        <v>0</v>
      </c>
      <c r="H19" s="3">
        <f>SUM('[2]Plan1'!H25:J25)</f>
        <v>0</v>
      </c>
      <c r="I19" s="3">
        <f>SUM('[2]Plan1'!K25:M25)</f>
        <v>0</v>
      </c>
      <c r="J19" s="3">
        <f t="shared" si="3"/>
        <v>0</v>
      </c>
    </row>
    <row r="20" spans="1:10" ht="12.75">
      <c r="A20" s="1">
        <f t="shared" si="2"/>
        <v>43680</v>
      </c>
      <c r="B20" s="2" t="s">
        <v>57</v>
      </c>
      <c r="C20" s="2" t="s">
        <v>51</v>
      </c>
      <c r="D20" s="3">
        <f>'[2]Plan1'!B26</f>
        <v>4320</v>
      </c>
      <c r="E20" s="3">
        <f>'[2]Plan1'!C26</f>
        <v>0</v>
      </c>
      <c r="F20" s="3">
        <f>'[2]Plan1'!D26</f>
        <v>0</v>
      </c>
      <c r="G20" s="3">
        <f>SUM('[2]Plan1'!E26:G26)</f>
        <v>208.9</v>
      </c>
      <c r="H20" s="3">
        <f>SUM('[2]Plan1'!H26:J26)</f>
        <v>0</v>
      </c>
      <c r="I20" s="3">
        <f>SUM('[2]Plan1'!K26:M26)</f>
        <v>0</v>
      </c>
      <c r="J20" s="3">
        <f t="shared" si="3"/>
        <v>4528.9</v>
      </c>
    </row>
    <row r="21" spans="1:10" ht="12.75">
      <c r="A21" s="1">
        <f t="shared" si="2"/>
        <v>43680</v>
      </c>
      <c r="B21" s="2" t="s">
        <v>57</v>
      </c>
      <c r="C21" s="2" t="s">
        <v>52</v>
      </c>
      <c r="D21" s="3">
        <f>+'[2]Plan1'!B27</f>
        <v>12296.5</v>
      </c>
      <c r="E21" s="3">
        <f>+'[2]Plan1'!C27</f>
        <v>266.1</v>
      </c>
      <c r="F21" s="3">
        <f>+'[2]Plan1'!D27</f>
        <v>0</v>
      </c>
      <c r="G21" s="3">
        <f>SUM('[2]Plan1'!E27:G27)</f>
        <v>0</v>
      </c>
      <c r="H21" s="3">
        <f>SUM('[2]Plan1'!H27:J27)</f>
        <v>0</v>
      </c>
      <c r="I21" s="3">
        <f>SUM('[2]Plan1'!K27:M27)</f>
        <v>0</v>
      </c>
      <c r="J21" s="3">
        <f t="shared" si="3"/>
        <v>12562.6</v>
      </c>
    </row>
    <row r="22" spans="1:10" ht="12.75">
      <c r="A22" s="1">
        <f t="shared" si="2"/>
        <v>43680</v>
      </c>
      <c r="B22" s="2" t="s">
        <v>57</v>
      </c>
      <c r="C22" s="2" t="s">
        <v>45</v>
      </c>
      <c r="D22" s="3">
        <f>+'[2]Plan1'!B28</f>
        <v>39170.76</v>
      </c>
      <c r="E22" s="3">
        <f>+'[2]Plan1'!C28</f>
        <v>5342.5</v>
      </c>
      <c r="F22" s="3">
        <f>+'[2]Plan1'!D28</f>
        <v>0</v>
      </c>
      <c r="G22" s="3">
        <f>SUM('[2]Plan1'!E28:G28)</f>
        <v>12031.4</v>
      </c>
      <c r="H22" s="3">
        <f>SUM('[2]Plan1'!H28:J28)</f>
        <v>0</v>
      </c>
      <c r="I22" s="3">
        <f>SUM('[2]Plan1'!K28:M28)</f>
        <v>22</v>
      </c>
      <c r="J22" s="3">
        <f aca="true" t="shared" si="4" ref="J22:J44">D22+E22+F22+G22+H22+I22</f>
        <v>56566.66</v>
      </c>
    </row>
    <row r="23" spans="1:10" ht="12.75">
      <c r="A23" s="1">
        <f t="shared" si="2"/>
        <v>43680</v>
      </c>
      <c r="B23" s="2" t="s">
        <v>57</v>
      </c>
      <c r="C23" s="2" t="s">
        <v>66</v>
      </c>
      <c r="D23" s="3">
        <f>+'[2]Plan1'!B29</f>
        <v>14009.77</v>
      </c>
      <c r="E23" s="3">
        <f>+'[2]Plan1'!C29</f>
        <v>974.7</v>
      </c>
      <c r="F23" s="3">
        <f>+'[2]Plan1'!D29</f>
        <v>0</v>
      </c>
      <c r="G23" s="3">
        <f>SUM('[2]Plan1'!E29:G29)</f>
        <v>3200.1000000000004</v>
      </c>
      <c r="H23" s="3">
        <f>SUM('[2]Plan1'!H29:J29)</f>
        <v>0</v>
      </c>
      <c r="I23" s="3">
        <f>SUM('[2]Plan1'!K29:M29)</f>
        <v>22</v>
      </c>
      <c r="J23" s="3">
        <f t="shared" si="4"/>
        <v>18206.57</v>
      </c>
    </row>
    <row r="24" spans="1:10" ht="12.75">
      <c r="A24" s="1">
        <f t="shared" si="2"/>
        <v>43680</v>
      </c>
      <c r="B24" s="2" t="s">
        <v>57</v>
      </c>
      <c r="C24" s="2" t="s">
        <v>53</v>
      </c>
      <c r="D24" s="3">
        <f>+'[2]Plan1'!B30</f>
        <v>47199.85</v>
      </c>
      <c r="E24" s="3">
        <f>+'[2]Plan1'!C30</f>
        <v>9842.48</v>
      </c>
      <c r="F24" s="3">
        <f>+'[2]Plan1'!D30</f>
        <v>0</v>
      </c>
      <c r="G24" s="3">
        <f>SUM('[2]Plan1'!E30:G30)</f>
        <v>7929.1</v>
      </c>
      <c r="H24" s="3">
        <f>SUM('[2]Plan1'!H30:J30)</f>
        <v>0</v>
      </c>
      <c r="I24" s="3">
        <f>SUM('[2]Plan1'!K30:M30)</f>
        <v>307.6</v>
      </c>
      <c r="J24" s="3">
        <f t="shared" si="4"/>
        <v>65279.03</v>
      </c>
    </row>
    <row r="25" spans="1:10" ht="12.75">
      <c r="A25" s="1">
        <f t="shared" si="2"/>
        <v>43680</v>
      </c>
      <c r="B25" s="2" t="s">
        <v>57</v>
      </c>
      <c r="C25" s="2" t="s">
        <v>59</v>
      </c>
      <c r="D25" s="3">
        <f>+'[2]Plan1'!B32</f>
        <v>252</v>
      </c>
      <c r="E25" s="3">
        <f>+'[2]Plan1'!C32</f>
        <v>50</v>
      </c>
      <c r="F25" s="3">
        <f>+'[2]Plan1'!D32</f>
        <v>0</v>
      </c>
      <c r="G25" s="3">
        <f>SUM('[2]Plan1'!E32:G32)</f>
        <v>0</v>
      </c>
      <c r="H25" s="3">
        <f>SUM('[2]Plan1'!H32:J32)</f>
        <v>0</v>
      </c>
      <c r="I25" s="3">
        <f>SUM('[2]Plan1'!K32:M32)</f>
        <v>0</v>
      </c>
      <c r="J25" s="3">
        <f aca="true" t="shared" si="5" ref="J25:J30">D25+E25+F25+G25+H25+I25</f>
        <v>302</v>
      </c>
    </row>
    <row r="26" spans="1:10" ht="12.75">
      <c r="A26" s="1">
        <f t="shared" si="2"/>
        <v>43680</v>
      </c>
      <c r="B26" s="2" t="s">
        <v>57</v>
      </c>
      <c r="C26" s="2" t="s">
        <v>60</v>
      </c>
      <c r="D26" s="3">
        <f>+'[2]Plan1'!B33</f>
        <v>36200.04</v>
      </c>
      <c r="E26" s="3">
        <f>+'[2]Plan1'!C33</f>
        <v>2931.05</v>
      </c>
      <c r="F26" s="3">
        <f>+'[2]Plan1'!D33</f>
        <v>0</v>
      </c>
      <c r="G26" s="3">
        <f>SUM('[2]Plan1'!E33:G33)</f>
        <v>4432.3</v>
      </c>
      <c r="H26" s="3">
        <f>SUM('[2]Plan1'!H33:J33)</f>
        <v>0</v>
      </c>
      <c r="I26" s="3">
        <f>SUM('[2]Plan1'!K33:M33)</f>
        <v>71.19999999999999</v>
      </c>
      <c r="J26" s="3">
        <f t="shared" si="5"/>
        <v>43634.590000000004</v>
      </c>
    </row>
    <row r="27" spans="1:10" ht="12.75">
      <c r="A27" s="1">
        <f t="shared" si="2"/>
        <v>43680</v>
      </c>
      <c r="B27" s="2" t="s">
        <v>57</v>
      </c>
      <c r="C27" s="2" t="s">
        <v>61</v>
      </c>
      <c r="D27" s="3">
        <f>+'[2]Plan1'!B34</f>
        <v>100</v>
      </c>
      <c r="E27" s="3">
        <f>+'[2]Plan1'!C34</f>
        <v>0</v>
      </c>
      <c r="F27" s="3">
        <f>+'[2]Plan1'!D34</f>
        <v>0</v>
      </c>
      <c r="G27" s="3">
        <f>SUM('[2]Plan1'!E34:G34)</f>
        <v>0</v>
      </c>
      <c r="H27" s="3">
        <f>SUM('[2]Plan1'!H34:J34)</f>
        <v>0</v>
      </c>
      <c r="I27" s="3">
        <f>SUM('[2]Plan1'!K34:M34)</f>
        <v>0</v>
      </c>
      <c r="J27" s="3">
        <f t="shared" si="5"/>
        <v>100</v>
      </c>
    </row>
    <row r="28" spans="1:10" ht="12.75">
      <c r="A28" s="1">
        <f t="shared" si="2"/>
        <v>43680</v>
      </c>
      <c r="B28" s="2" t="s">
        <v>57</v>
      </c>
      <c r="C28" s="2" t="s">
        <v>62</v>
      </c>
      <c r="D28" s="3">
        <f>+'[2]Plan1'!B35</f>
        <v>4095.28</v>
      </c>
      <c r="E28" s="3">
        <f>+'[2]Plan1'!C35</f>
        <v>655</v>
      </c>
      <c r="F28" s="3">
        <f>+'[2]Plan1'!D35</f>
        <v>0</v>
      </c>
      <c r="G28" s="3">
        <f>SUM('[2]Plan1'!E35:G35)</f>
        <v>0</v>
      </c>
      <c r="H28" s="3">
        <f>SUM('[2]Plan1'!H35:J35)</f>
        <v>0</v>
      </c>
      <c r="I28" s="3">
        <f>SUM('[2]Plan1'!K35:M35)</f>
        <v>22</v>
      </c>
      <c r="J28" s="3">
        <f t="shared" si="5"/>
        <v>4772.280000000001</v>
      </c>
    </row>
    <row r="29" spans="1:10" ht="12.75">
      <c r="A29" s="1">
        <f t="shared" si="2"/>
        <v>43680</v>
      </c>
      <c r="B29" s="2" t="s">
        <v>57</v>
      </c>
      <c r="C29" s="2" t="s">
        <v>55</v>
      </c>
      <c r="D29" s="3">
        <f>+'[2]Plan1'!B36</f>
        <v>350.89</v>
      </c>
      <c r="E29" s="3">
        <f>+'[2]Plan1'!C36</f>
        <v>100</v>
      </c>
      <c r="F29" s="3">
        <f>+'[2]Plan1'!D36</f>
        <v>0</v>
      </c>
      <c r="G29" s="3">
        <f>SUM('[2]Plan1'!E36:G36)</f>
        <v>0</v>
      </c>
      <c r="H29" s="3">
        <f>SUM('[2]Plan1'!H36:J36)</f>
        <v>0</v>
      </c>
      <c r="I29" s="3">
        <f>SUM('[2]Plan1'!K36:M36)</f>
        <v>0</v>
      </c>
      <c r="J29" s="3">
        <f t="shared" si="5"/>
        <v>450.89</v>
      </c>
    </row>
    <row r="30" spans="1:10" ht="12.75">
      <c r="A30" s="1">
        <f t="shared" si="2"/>
        <v>43680</v>
      </c>
      <c r="B30" s="2" t="s">
        <v>57</v>
      </c>
      <c r="C30" s="2" t="s">
        <v>64</v>
      </c>
      <c r="D30" s="3">
        <f>+'[2]Plan1'!B37</f>
        <v>100818.49</v>
      </c>
      <c r="E30" s="3">
        <f>+'[2]Plan1'!C37</f>
        <v>8914.4</v>
      </c>
      <c r="F30" s="3">
        <f>+'[2]Plan1'!D37</f>
        <v>0</v>
      </c>
      <c r="G30" s="3">
        <f>SUM('[2]Plan1'!E37:G37)</f>
        <v>18619.3</v>
      </c>
      <c r="H30" s="3">
        <f>SUM('[2]Plan1'!H37:J37)</f>
        <v>0</v>
      </c>
      <c r="I30" s="3">
        <f>SUM('[2]Plan1'!K37:M37)</f>
        <v>203.2</v>
      </c>
      <c r="J30" s="3">
        <f t="shared" si="5"/>
        <v>128555.39</v>
      </c>
    </row>
    <row r="31" spans="1:10" ht="12.75">
      <c r="A31" s="1">
        <f t="shared" si="2"/>
        <v>43680</v>
      </c>
      <c r="B31" s="2" t="s">
        <v>57</v>
      </c>
      <c r="C31" s="2" t="s">
        <v>67</v>
      </c>
      <c r="D31" s="3">
        <f>+'[2]Plan1'!B38</f>
        <v>20</v>
      </c>
      <c r="E31" s="3">
        <f>+'[2]Plan1'!C38</f>
        <v>0</v>
      </c>
      <c r="F31" s="3">
        <f>+'[2]Plan1'!D38</f>
        <v>0</v>
      </c>
      <c r="G31" s="3">
        <f>SUM('[2]Plan1'!E38:G38)</f>
        <v>0</v>
      </c>
      <c r="H31" s="3">
        <f>SUM('[2]Plan1'!H38:J38)</f>
        <v>0</v>
      </c>
      <c r="I31" s="3">
        <f>SUM('[2]Plan1'!K38:M38)</f>
        <v>0</v>
      </c>
      <c r="J31" s="3">
        <f>D31+E31+F31+G31+H31+I31</f>
        <v>20</v>
      </c>
    </row>
    <row r="32" spans="1:10" ht="12.75">
      <c r="A32" s="1">
        <f>A29</f>
        <v>43680</v>
      </c>
      <c r="B32" s="2" t="s">
        <v>15</v>
      </c>
      <c r="C32" s="2" t="s">
        <v>16</v>
      </c>
      <c r="D32" s="3">
        <f>'[2]Plan1'!B41</f>
        <v>0</v>
      </c>
      <c r="E32" s="3">
        <f>'[2]Plan1'!C41</f>
        <v>0</v>
      </c>
      <c r="F32" s="3">
        <f>'[2]Plan1'!D41</f>
        <v>0</v>
      </c>
      <c r="G32" s="3">
        <f>SUM('[2]Plan1'!E41:G41)</f>
        <v>0</v>
      </c>
      <c r="H32" s="3">
        <f>SUM('[2]Plan1'!H41:J41)</f>
        <v>0</v>
      </c>
      <c r="I32" s="3">
        <f>SUM('[2]Plan1'!K41:M41)</f>
        <v>0</v>
      </c>
      <c r="J32" s="3">
        <f t="shared" si="4"/>
        <v>0</v>
      </c>
    </row>
    <row r="33" spans="1:10" ht="12.75">
      <c r="A33" s="1">
        <f t="shared" si="2"/>
        <v>43680</v>
      </c>
      <c r="B33" s="2" t="s">
        <v>15</v>
      </c>
      <c r="C33" s="2" t="s">
        <v>17</v>
      </c>
      <c r="D33" s="3">
        <f>'[2]Plan1'!B42</f>
        <v>0</v>
      </c>
      <c r="E33" s="3">
        <f>'[2]Plan1'!C42</f>
        <v>0</v>
      </c>
      <c r="F33" s="3">
        <f>'[2]Plan1'!D42</f>
        <v>0</v>
      </c>
      <c r="G33" s="3">
        <f>SUM('[2]Plan1'!E42:G42)</f>
        <v>0</v>
      </c>
      <c r="H33" s="3">
        <f>SUM('[2]Plan1'!H42:J42)</f>
        <v>0</v>
      </c>
      <c r="I33" s="3">
        <f>SUM('[2]Plan1'!K42:M42)</f>
        <v>0</v>
      </c>
      <c r="J33" s="3">
        <f t="shared" si="4"/>
        <v>0</v>
      </c>
    </row>
    <row r="34" spans="1:10" ht="12.75">
      <c r="A34" s="1">
        <f t="shared" si="2"/>
        <v>43680</v>
      </c>
      <c r="B34" s="2" t="s">
        <v>15</v>
      </c>
      <c r="C34" s="2" t="s">
        <v>38</v>
      </c>
      <c r="D34" s="3">
        <f>'[2]Plan1'!B43</f>
        <v>0</v>
      </c>
      <c r="E34" s="3">
        <f>'[2]Plan1'!C43</f>
        <v>0</v>
      </c>
      <c r="F34" s="3">
        <f>'[2]Plan1'!D43</f>
        <v>0</v>
      </c>
      <c r="G34" s="3">
        <f>SUM('[2]Plan1'!E43:G43)</f>
        <v>0</v>
      </c>
      <c r="H34" s="3">
        <f>SUM('[2]Plan1'!H43:J43)</f>
        <v>0</v>
      </c>
      <c r="I34" s="3">
        <f>SUM('[2]Plan1'!K43:M43)</f>
        <v>0</v>
      </c>
      <c r="J34" s="3">
        <f t="shared" si="4"/>
        <v>0</v>
      </c>
    </row>
    <row r="35" spans="1:10" ht="12.75">
      <c r="A35" s="1">
        <f t="shared" si="2"/>
        <v>43680</v>
      </c>
      <c r="B35" s="2" t="s">
        <v>15</v>
      </c>
      <c r="C35" s="2" t="s">
        <v>18</v>
      </c>
      <c r="D35" s="3">
        <f>'[2]Plan1'!B44</f>
        <v>0</v>
      </c>
      <c r="E35" s="3">
        <f>'[2]Plan1'!C44</f>
        <v>0</v>
      </c>
      <c r="F35" s="3">
        <f>'[2]Plan1'!D44</f>
        <v>0</v>
      </c>
      <c r="G35" s="3">
        <f>SUM('[2]Plan1'!E44:G44)</f>
        <v>0</v>
      </c>
      <c r="H35" s="3">
        <f>SUM('[2]Plan1'!H44:J44)</f>
        <v>0</v>
      </c>
      <c r="I35" s="3">
        <f>SUM('[2]Plan1'!K44:M44)</f>
        <v>0</v>
      </c>
      <c r="J35" s="3">
        <f t="shared" si="4"/>
        <v>0</v>
      </c>
    </row>
    <row r="36" spans="1:10" ht="12.75">
      <c r="A36" s="1">
        <f t="shared" si="2"/>
        <v>43680</v>
      </c>
      <c r="B36" s="2" t="s">
        <v>15</v>
      </c>
      <c r="C36" s="2" t="s">
        <v>19</v>
      </c>
      <c r="D36" s="3">
        <f>'[2]Plan1'!B45</f>
        <v>0</v>
      </c>
      <c r="E36" s="3">
        <f>'[2]Plan1'!C45</f>
        <v>0</v>
      </c>
      <c r="F36" s="3">
        <f>'[2]Plan1'!D45</f>
        <v>0</v>
      </c>
      <c r="G36" s="3">
        <f>SUM('[2]Plan1'!E45:G45)</f>
        <v>0</v>
      </c>
      <c r="H36" s="3">
        <f>SUM('[2]Plan1'!H45:J45)</f>
        <v>0</v>
      </c>
      <c r="I36" s="3">
        <f>SUM('[2]Plan1'!K45:M45)</f>
        <v>0</v>
      </c>
      <c r="J36" s="3">
        <f t="shared" si="4"/>
        <v>0</v>
      </c>
    </row>
    <row r="37" spans="1:10" ht="12.75">
      <c r="A37" s="1">
        <f t="shared" si="2"/>
        <v>43680</v>
      </c>
      <c r="B37" s="2" t="s">
        <v>15</v>
      </c>
      <c r="C37" s="2" t="s">
        <v>10</v>
      </c>
      <c r="D37" s="3">
        <f>'[2]Plan1'!B46</f>
        <v>0</v>
      </c>
      <c r="E37" s="3">
        <f>'[2]Plan1'!C46</f>
        <v>0</v>
      </c>
      <c r="F37" s="3">
        <f>'[2]Plan1'!D46</f>
        <v>0</v>
      </c>
      <c r="G37" s="3">
        <f>SUM('[2]Plan1'!E46:G46)</f>
        <v>0</v>
      </c>
      <c r="H37" s="3">
        <f>SUM('[2]Plan1'!H46:J46)</f>
        <v>0</v>
      </c>
      <c r="I37" s="3">
        <f>SUM('[2]Plan1'!K46:M46)</f>
        <v>0</v>
      </c>
      <c r="J37" s="3">
        <f t="shared" si="4"/>
        <v>0</v>
      </c>
    </row>
    <row r="38" spans="1:10" ht="12.75">
      <c r="A38" s="1">
        <f t="shared" si="2"/>
        <v>43680</v>
      </c>
      <c r="B38" s="2" t="s">
        <v>15</v>
      </c>
      <c r="C38" s="2" t="s">
        <v>20</v>
      </c>
      <c r="D38" s="3">
        <f>'[2]Plan1'!B47</f>
        <v>0</v>
      </c>
      <c r="E38" s="3">
        <f>'[2]Plan1'!C47</f>
        <v>0</v>
      </c>
      <c r="F38" s="3">
        <f>'[2]Plan1'!D47</f>
        <v>0</v>
      </c>
      <c r="G38" s="3">
        <f>SUM('[2]Plan1'!E47:G47)</f>
        <v>0</v>
      </c>
      <c r="H38" s="3">
        <f>SUM('[2]Plan1'!H47:J47)</f>
        <v>0</v>
      </c>
      <c r="I38" s="3">
        <f>SUM('[2]Plan1'!K47:M47)</f>
        <v>0</v>
      </c>
      <c r="J38" s="3">
        <f t="shared" si="4"/>
        <v>0</v>
      </c>
    </row>
    <row r="39" spans="1:10" ht="12.75">
      <c r="A39" s="1">
        <f t="shared" si="2"/>
        <v>43680</v>
      </c>
      <c r="B39" s="2" t="s">
        <v>15</v>
      </c>
      <c r="C39" s="2" t="s">
        <v>21</v>
      </c>
      <c r="D39" s="3">
        <f>'[2]Plan1'!B48</f>
        <v>0</v>
      </c>
      <c r="E39" s="3">
        <f>'[2]Plan1'!C48</f>
        <v>0</v>
      </c>
      <c r="F39" s="3">
        <f>'[2]Plan1'!D48</f>
        <v>0</v>
      </c>
      <c r="G39" s="3">
        <f>SUM('[2]Plan1'!E48:G48)</f>
        <v>0</v>
      </c>
      <c r="H39" s="3">
        <f>SUM('[2]Plan1'!H48:J48)</f>
        <v>0</v>
      </c>
      <c r="I39" s="3">
        <f>SUM('[2]Plan1'!K48:M48)</f>
        <v>0</v>
      </c>
      <c r="J39" s="3">
        <f t="shared" si="4"/>
        <v>0</v>
      </c>
    </row>
    <row r="40" spans="1:10" ht="12.75">
      <c r="A40" s="1">
        <f t="shared" si="2"/>
        <v>43680</v>
      </c>
      <c r="B40" s="2" t="s">
        <v>15</v>
      </c>
      <c r="C40" s="2" t="s">
        <v>22</v>
      </c>
      <c r="D40" s="3">
        <f>'[2]Plan1'!B49</f>
        <v>0</v>
      </c>
      <c r="E40" s="3">
        <f>'[2]Plan1'!C49</f>
        <v>0</v>
      </c>
      <c r="F40" s="3">
        <f>'[2]Plan1'!D49</f>
        <v>0</v>
      </c>
      <c r="G40" s="3">
        <f>SUM('[2]Plan1'!E49:G49)</f>
        <v>0</v>
      </c>
      <c r="H40" s="3">
        <f>SUM('[2]Plan1'!H49:J49)</f>
        <v>0</v>
      </c>
      <c r="I40" s="3">
        <f>SUM('[2]Plan1'!K49:M49)</f>
        <v>0</v>
      </c>
      <c r="J40" s="3">
        <f t="shared" si="4"/>
        <v>0</v>
      </c>
    </row>
    <row r="41" spans="1:10" ht="12.75">
      <c r="A41" s="1">
        <f t="shared" si="2"/>
        <v>43680</v>
      </c>
      <c r="B41" s="2" t="s">
        <v>15</v>
      </c>
      <c r="C41" s="2" t="s">
        <v>23</v>
      </c>
      <c r="D41" s="3">
        <f>'[2]Plan1'!B50</f>
        <v>0</v>
      </c>
      <c r="E41" s="3">
        <f>'[2]Plan1'!C50</f>
        <v>0</v>
      </c>
      <c r="F41" s="3">
        <f>'[2]Plan1'!D50</f>
        <v>0</v>
      </c>
      <c r="G41" s="3">
        <f>SUM('[2]Plan1'!E50:G50)</f>
        <v>0</v>
      </c>
      <c r="H41" s="3">
        <f>SUM('[2]Plan1'!H50:J50)</f>
        <v>0</v>
      </c>
      <c r="I41" s="3">
        <f>SUM('[2]Plan1'!K50:M50)</f>
        <v>0</v>
      </c>
      <c r="J41" s="3">
        <f t="shared" si="4"/>
        <v>0</v>
      </c>
    </row>
    <row r="42" spans="1:10" ht="12.75">
      <c r="A42" s="1">
        <f t="shared" si="2"/>
        <v>43680</v>
      </c>
      <c r="B42" s="2" t="s">
        <v>15</v>
      </c>
      <c r="C42" s="2" t="s">
        <v>24</v>
      </c>
      <c r="D42" s="3">
        <f>'[2]Plan1'!B51</f>
        <v>0</v>
      </c>
      <c r="E42" s="3">
        <f>'[2]Plan1'!C51</f>
        <v>0</v>
      </c>
      <c r="F42" s="3">
        <f>'[2]Plan1'!D51</f>
        <v>0</v>
      </c>
      <c r="G42" s="3">
        <f>SUM('[2]Plan1'!E51:G51)</f>
        <v>0</v>
      </c>
      <c r="H42" s="3">
        <f>SUM('[2]Plan1'!H51:J51)</f>
        <v>0</v>
      </c>
      <c r="I42" s="3">
        <f>SUM('[2]Plan1'!K51:M51)</f>
        <v>0</v>
      </c>
      <c r="J42" s="3">
        <f t="shared" si="4"/>
        <v>0</v>
      </c>
    </row>
    <row r="43" spans="1:10" ht="12.75">
      <c r="A43" s="1">
        <f t="shared" si="2"/>
        <v>43680</v>
      </c>
      <c r="B43" s="2" t="s">
        <v>15</v>
      </c>
      <c r="C43" s="2" t="s">
        <v>25</v>
      </c>
      <c r="D43" s="3">
        <f>'[2]Plan1'!B52</f>
        <v>0</v>
      </c>
      <c r="E43" s="3">
        <f>'[2]Plan1'!C52</f>
        <v>0</v>
      </c>
      <c r="F43" s="3">
        <f>'[2]Plan1'!D52</f>
        <v>0</v>
      </c>
      <c r="G43" s="3">
        <f>SUM('[2]Plan1'!E52:G52)</f>
        <v>0</v>
      </c>
      <c r="H43" s="3">
        <f>SUM('[2]Plan1'!H52:J52)</f>
        <v>0</v>
      </c>
      <c r="I43" s="3">
        <f>SUM('[2]Plan1'!K52:M52)</f>
        <v>0</v>
      </c>
      <c r="J43" s="3">
        <f t="shared" si="4"/>
        <v>0</v>
      </c>
    </row>
    <row r="44" spans="1:10" ht="12.75">
      <c r="A44" s="1">
        <f t="shared" si="2"/>
        <v>43680</v>
      </c>
      <c r="B44" s="2" t="s">
        <v>15</v>
      </c>
      <c r="C44" s="2" t="s">
        <v>26</v>
      </c>
      <c r="D44" s="3">
        <f>'[2]Plan1'!B53</f>
        <v>0</v>
      </c>
      <c r="E44" s="3">
        <f>'[2]Plan1'!C53</f>
        <v>0</v>
      </c>
      <c r="F44" s="3">
        <f>'[2]Plan1'!D53</f>
        <v>0</v>
      </c>
      <c r="G44" s="3">
        <f>SUM('[2]Plan1'!E53:G53)</f>
        <v>0</v>
      </c>
      <c r="H44" s="3">
        <f>SUM('[2]Plan1'!H53:J53)</f>
        <v>0</v>
      </c>
      <c r="I44" s="3">
        <f>SUM('[2]Plan1'!K53:M53)</f>
        <v>0</v>
      </c>
      <c r="J44" s="3">
        <f t="shared" si="4"/>
        <v>0</v>
      </c>
    </row>
    <row r="45" spans="1:10" ht="12.75">
      <c r="A45" s="1">
        <f t="shared" si="2"/>
        <v>43680</v>
      </c>
      <c r="B45" s="2" t="s">
        <v>15</v>
      </c>
      <c r="C45" s="2" t="s">
        <v>42</v>
      </c>
      <c r="D45" s="3">
        <f>'[2]Plan1'!B54</f>
        <v>0</v>
      </c>
      <c r="E45" s="3">
        <f>'[2]Plan1'!C54</f>
        <v>0</v>
      </c>
      <c r="F45" s="3">
        <f>'[2]Plan1'!D54</f>
        <v>0</v>
      </c>
      <c r="G45" s="3">
        <f>SUM('[2]Plan1'!E54:G54)</f>
        <v>0</v>
      </c>
      <c r="H45" s="3">
        <f>SUM('[2]Plan1'!H54:J54)</f>
        <v>0</v>
      </c>
      <c r="I45" s="3">
        <f>SUM('[2]Plan1'!K54:M54)</f>
        <v>0</v>
      </c>
      <c r="J45" s="3">
        <f aca="true" t="shared" si="6" ref="J45:J50">D45+E45+F45+G45+H45+I45</f>
        <v>0</v>
      </c>
    </row>
    <row r="46" spans="1:10" ht="12.75">
      <c r="A46" s="1">
        <f t="shared" si="2"/>
        <v>43680</v>
      </c>
      <c r="B46" s="2" t="s">
        <v>15</v>
      </c>
      <c r="C46" s="2" t="s">
        <v>43</v>
      </c>
      <c r="D46" s="3">
        <f>'[2]Plan1'!B55</f>
        <v>0</v>
      </c>
      <c r="E46" s="3">
        <f>'[2]Plan1'!C55</f>
        <v>0</v>
      </c>
      <c r="F46" s="3">
        <f>'[2]Plan1'!D55</f>
        <v>0</v>
      </c>
      <c r="G46" s="3">
        <f>SUM('[2]Plan1'!E55:G55)</f>
        <v>0</v>
      </c>
      <c r="H46" s="3">
        <f>SUM('[2]Plan1'!H55:J55)</f>
        <v>0</v>
      </c>
      <c r="I46" s="3">
        <f>SUM('[2]Plan1'!K55:M55)</f>
        <v>0</v>
      </c>
      <c r="J46" s="3">
        <f t="shared" si="6"/>
        <v>0</v>
      </c>
    </row>
    <row r="47" spans="1:10" ht="12.75">
      <c r="A47" s="1">
        <f t="shared" si="2"/>
        <v>43680</v>
      </c>
      <c r="B47" s="2" t="s">
        <v>15</v>
      </c>
      <c r="C47" s="2" t="s">
        <v>46</v>
      </c>
      <c r="D47" s="3">
        <f>'[2]Plan1'!B56</f>
        <v>0</v>
      </c>
      <c r="E47" s="3">
        <f>'[2]Plan1'!C56</f>
        <v>0</v>
      </c>
      <c r="F47" s="3">
        <f>'[2]Plan1'!D56</f>
        <v>0</v>
      </c>
      <c r="G47" s="3">
        <f>SUM('[2]Plan1'!E56:G56)</f>
        <v>0</v>
      </c>
      <c r="H47" s="3">
        <f>SUM('[2]Plan1'!H56:J56)</f>
        <v>0</v>
      </c>
      <c r="I47" s="3">
        <f>SUM('[2]Plan1'!K56:M56)</f>
        <v>0</v>
      </c>
      <c r="J47" s="3">
        <f t="shared" si="6"/>
        <v>0</v>
      </c>
    </row>
    <row r="48" spans="1:10" ht="12.75">
      <c r="A48" s="1">
        <f t="shared" si="2"/>
        <v>43680</v>
      </c>
      <c r="B48" s="2" t="s">
        <v>15</v>
      </c>
      <c r="C48" s="2" t="s">
        <v>47</v>
      </c>
      <c r="D48" s="3">
        <f>'[2]Plan1'!B57</f>
        <v>0</v>
      </c>
      <c r="E48" s="3">
        <f>'[2]Plan1'!C57</f>
        <v>0</v>
      </c>
      <c r="F48" s="3">
        <f>'[2]Plan1'!D57</f>
        <v>0</v>
      </c>
      <c r="G48" s="3">
        <f>SUM('[2]Plan1'!E57:G57)</f>
        <v>0</v>
      </c>
      <c r="H48" s="3">
        <f>SUM('[2]Plan1'!H57:J57)</f>
        <v>0</v>
      </c>
      <c r="I48" s="3">
        <f>SUM('[2]Plan1'!K57:M57)</f>
        <v>0</v>
      </c>
      <c r="J48" s="3">
        <f t="shared" si="6"/>
        <v>0</v>
      </c>
    </row>
    <row r="49" spans="1:10" s="8" customFormat="1" ht="19.5" customHeight="1">
      <c r="A49" s="1">
        <f t="shared" si="2"/>
        <v>43680</v>
      </c>
      <c r="B49" s="2" t="s">
        <v>15</v>
      </c>
      <c r="C49" s="2" t="s">
        <v>54</v>
      </c>
      <c r="D49" s="3">
        <f>'[2]Plan1'!B59</f>
        <v>0</v>
      </c>
      <c r="E49" s="3">
        <f>'[2]Plan1'!C59</f>
        <v>0</v>
      </c>
      <c r="F49" s="3">
        <f>'[2]Plan1'!D59</f>
        <v>0</v>
      </c>
      <c r="G49" s="3">
        <f>SUM('[2]Plan1'!E59:G59)</f>
        <v>0</v>
      </c>
      <c r="H49" s="3">
        <f>SUM('[2]Plan1'!H59:J59)</f>
        <v>0</v>
      </c>
      <c r="I49" s="3">
        <f>SUM('[2]Plan1'!K59:M59)</f>
        <v>0</v>
      </c>
      <c r="J49" s="3">
        <f t="shared" si="6"/>
        <v>0</v>
      </c>
    </row>
    <row r="50" spans="1:10" s="8" customFormat="1" ht="19.5" customHeight="1">
      <c r="A50" s="1">
        <f t="shared" si="2"/>
        <v>43680</v>
      </c>
      <c r="B50" s="2" t="s">
        <v>15</v>
      </c>
      <c r="C50" s="2" t="s">
        <v>65</v>
      </c>
      <c r="D50" s="3">
        <f>'[2]Plan1'!B60</f>
        <v>0</v>
      </c>
      <c r="E50" s="3">
        <f>'[2]Plan1'!C60</f>
        <v>0</v>
      </c>
      <c r="F50" s="3">
        <f>'[2]Plan1'!D60</f>
        <v>0</v>
      </c>
      <c r="G50" s="3">
        <f>SUM('[2]Plan1'!E60:G60)</f>
        <v>0</v>
      </c>
      <c r="H50" s="3">
        <f>SUM('[2]Plan1'!H60:J60)</f>
        <v>0</v>
      </c>
      <c r="I50" s="3">
        <f>SUM('[2]Plan1'!K60:M60)</f>
        <v>0</v>
      </c>
      <c r="J50" s="3">
        <f t="shared" si="6"/>
        <v>0</v>
      </c>
    </row>
    <row r="52" spans="1:11" ht="12.75">
      <c r="A52" s="9" t="s">
        <v>35</v>
      </c>
      <c r="B52" s="10"/>
      <c r="C52" s="10"/>
      <c r="D52" s="11"/>
      <c r="E52" s="11"/>
      <c r="F52" s="11"/>
      <c r="G52" s="11"/>
      <c r="H52" s="11"/>
      <c r="I52" s="11"/>
      <c r="J52" s="11">
        <f>SUM(J53:J55)</f>
        <v>0</v>
      </c>
      <c r="K52" s="15"/>
    </row>
    <row r="53" spans="1:10" ht="12.75">
      <c r="A53" s="1">
        <f>A44</f>
        <v>43680</v>
      </c>
      <c r="B53" s="2" t="s">
        <v>4</v>
      </c>
      <c r="C53" s="2" t="s">
        <v>14</v>
      </c>
      <c r="F53" s="3">
        <f>'[2]Plan1'!B66</f>
        <v>0</v>
      </c>
      <c r="J53" s="3">
        <f>D53+E53+F53+G53+H53+I53</f>
        <v>0</v>
      </c>
    </row>
    <row r="54" spans="1:10" s="8" customFormat="1" ht="19.5" customHeight="1">
      <c r="A54" s="1">
        <f>A53</f>
        <v>43680</v>
      </c>
      <c r="B54" s="2" t="s">
        <v>15</v>
      </c>
      <c r="C54" s="2" t="s">
        <v>15</v>
      </c>
      <c r="D54" s="3"/>
      <c r="E54" s="3"/>
      <c r="F54" s="3">
        <f>'[2]Plan1'!B67</f>
        <v>0</v>
      </c>
      <c r="G54" s="3"/>
      <c r="H54" s="3"/>
      <c r="I54" s="3"/>
      <c r="J54" s="3">
        <f>D54+E54+F54+G54+H54+I54</f>
        <v>0</v>
      </c>
    </row>
    <row r="56" spans="1:10" ht="12.75">
      <c r="A56" s="9" t="s">
        <v>34</v>
      </c>
      <c r="B56" s="10"/>
      <c r="C56" s="10"/>
      <c r="D56" s="11"/>
      <c r="E56" s="11"/>
      <c r="F56" s="11"/>
      <c r="G56" s="11"/>
      <c r="H56" s="11"/>
      <c r="I56" s="11"/>
      <c r="J56" s="11">
        <f>SUM(J57:J82)</f>
        <v>303278.8729028001</v>
      </c>
    </row>
    <row r="57" spans="1:10" ht="12.75">
      <c r="A57" s="1">
        <f>A54</f>
        <v>43680</v>
      </c>
      <c r="B57" s="2" t="s">
        <v>8</v>
      </c>
      <c r="C57" s="2" t="s">
        <v>3</v>
      </c>
      <c r="J57" s="3">
        <f>'[2]Plan1'!B93</f>
        <v>6236.033</v>
      </c>
    </row>
    <row r="58" spans="1:10" ht="12.75">
      <c r="A58" s="1">
        <f>A57</f>
        <v>43680</v>
      </c>
      <c r="B58" s="2" t="s">
        <v>7</v>
      </c>
      <c r="C58" s="2" t="s">
        <v>9</v>
      </c>
      <c r="J58" s="3">
        <f>'[2]Plan1'!B95</f>
        <v>17185.213135399998</v>
      </c>
    </row>
    <row r="59" spans="1:10" ht="12.75">
      <c r="A59" s="1">
        <f aca="true" t="shared" si="7" ref="A59:A82">A58</f>
        <v>43680</v>
      </c>
      <c r="B59" s="2" t="s">
        <v>7</v>
      </c>
      <c r="C59" s="2" t="s">
        <v>10</v>
      </c>
      <c r="J59" s="3">
        <f>'[2]Plan1'!B96</f>
        <v>39925.375795</v>
      </c>
    </row>
    <row r="60" spans="1:10" ht="12.75">
      <c r="A60" s="1">
        <f t="shared" si="7"/>
        <v>43680</v>
      </c>
      <c r="B60" s="2" t="s">
        <v>7</v>
      </c>
      <c r="C60" s="2" t="s">
        <v>11</v>
      </c>
      <c r="J60" s="3">
        <f>'[2]Plan1'!B97</f>
        <v>65532.0577407</v>
      </c>
    </row>
    <row r="61" spans="1:10" ht="12.75">
      <c r="A61" s="1">
        <f t="shared" si="7"/>
        <v>43680</v>
      </c>
      <c r="B61" s="2" t="s">
        <v>7</v>
      </c>
      <c r="C61" s="2" t="s">
        <v>12</v>
      </c>
      <c r="J61" s="3">
        <f>'[2]Plan1'!B99</f>
        <v>59528.1921771</v>
      </c>
    </row>
    <row r="62" spans="1:10" ht="12.75">
      <c r="A62" s="1">
        <f t="shared" si="7"/>
        <v>43680</v>
      </c>
      <c r="B62" s="2" t="s">
        <v>7</v>
      </c>
      <c r="C62" s="2" t="s">
        <v>13</v>
      </c>
      <c r="J62" s="3">
        <f>'[2]Plan1'!B100</f>
        <v>32863.561627</v>
      </c>
    </row>
    <row r="63" spans="1:10" ht="12.75">
      <c r="A63" s="1">
        <f t="shared" si="7"/>
        <v>43680</v>
      </c>
      <c r="B63" s="2" t="s">
        <v>7</v>
      </c>
      <c r="C63" s="2" t="s">
        <v>44</v>
      </c>
      <c r="J63" s="3">
        <f>'[2]Plan1'!B103</f>
        <v>24940.1699549</v>
      </c>
    </row>
    <row r="64" spans="1:10" ht="12.75">
      <c r="A64" s="1">
        <f t="shared" si="7"/>
        <v>43680</v>
      </c>
      <c r="B64" s="2" t="s">
        <v>7</v>
      </c>
      <c r="C64" s="2" t="s">
        <v>63</v>
      </c>
      <c r="J64" s="3">
        <f>'[2]Plan1'!B104</f>
        <v>19070.871709600004</v>
      </c>
    </row>
    <row r="65" spans="1:10" ht="12.75">
      <c r="A65" s="1">
        <f>A64</f>
        <v>43680</v>
      </c>
      <c r="B65" s="2" t="s">
        <v>7</v>
      </c>
      <c r="C65" s="2" t="s">
        <v>48</v>
      </c>
      <c r="J65" s="3">
        <f>'[2]Plan1'!B105</f>
        <v>9389.563619999997</v>
      </c>
    </row>
    <row r="66" spans="1:10" s="8" customFormat="1" ht="12.75">
      <c r="A66" s="1">
        <f t="shared" si="7"/>
        <v>43680</v>
      </c>
      <c r="B66" s="2" t="s">
        <v>7</v>
      </c>
      <c r="C66" s="2" t="s">
        <v>49</v>
      </c>
      <c r="D66" s="3"/>
      <c r="E66" s="3"/>
      <c r="F66" s="3"/>
      <c r="G66" s="3"/>
      <c r="H66" s="3"/>
      <c r="I66" s="3"/>
      <c r="J66" s="3">
        <f>'[2]Plan1'!B106</f>
        <v>0</v>
      </c>
    </row>
    <row r="67" spans="1:10" s="8" customFormat="1" ht="12.75">
      <c r="A67" s="1">
        <f t="shared" si="7"/>
        <v>43680</v>
      </c>
      <c r="B67" s="2" t="s">
        <v>7</v>
      </c>
      <c r="C67" s="2" t="s">
        <v>55</v>
      </c>
      <c r="D67" s="3"/>
      <c r="E67" s="3"/>
      <c r="F67" s="3"/>
      <c r="G67" s="3"/>
      <c r="H67" s="3"/>
      <c r="I67" s="3"/>
      <c r="J67" s="3">
        <f>'[2]Plan1'!B107</f>
        <v>867.2726</v>
      </c>
    </row>
    <row r="68" spans="1:10" ht="12.75">
      <c r="A68" s="1">
        <f t="shared" si="7"/>
        <v>43680</v>
      </c>
      <c r="B68" s="2" t="s">
        <v>7</v>
      </c>
      <c r="C68" s="17" t="s">
        <v>56</v>
      </c>
      <c r="J68" s="3">
        <f>'[2]Plan1'!B108</f>
        <v>0</v>
      </c>
    </row>
    <row r="69" spans="1:10" ht="12.75">
      <c r="A69" s="1">
        <f t="shared" si="7"/>
        <v>43680</v>
      </c>
      <c r="B69" s="2" t="s">
        <v>7</v>
      </c>
      <c r="C69" s="17" t="s">
        <v>58</v>
      </c>
      <c r="J69" s="3">
        <f>'[2]Plan1'!B109</f>
        <v>22045.9200731</v>
      </c>
    </row>
    <row r="70" spans="1:10" ht="12.75">
      <c r="A70" s="1">
        <f t="shared" si="7"/>
        <v>43680</v>
      </c>
      <c r="B70" s="2" t="s">
        <v>57</v>
      </c>
      <c r="C70" s="2" t="s">
        <v>50</v>
      </c>
      <c r="J70" s="3">
        <f>'[2]Plan1'!B110</f>
        <v>0</v>
      </c>
    </row>
    <row r="71" spans="1:10" ht="12.75">
      <c r="A71" s="1">
        <f t="shared" si="7"/>
        <v>43680</v>
      </c>
      <c r="B71" s="2" t="s">
        <v>57</v>
      </c>
      <c r="C71" s="2" t="s">
        <v>51</v>
      </c>
      <c r="J71" s="3">
        <f>'[2]Plan1'!B111</f>
        <v>76.9913</v>
      </c>
    </row>
    <row r="72" spans="1:10" ht="12.75">
      <c r="A72" s="1">
        <f t="shared" si="7"/>
        <v>43680</v>
      </c>
      <c r="B72" s="2" t="s">
        <v>57</v>
      </c>
      <c r="C72" s="2" t="s">
        <v>52</v>
      </c>
      <c r="J72" s="3">
        <f>'[2]Plan1'!B112</f>
        <v>213.56420000000003</v>
      </c>
    </row>
    <row r="73" spans="1:10" ht="12.75">
      <c r="A73" s="1">
        <f t="shared" si="7"/>
        <v>43680</v>
      </c>
      <c r="B73" s="2" t="s">
        <v>57</v>
      </c>
      <c r="C73" s="2" t="s">
        <v>45</v>
      </c>
      <c r="J73" s="3">
        <f>'[2]Plan1'!B113</f>
        <v>961.63322</v>
      </c>
    </row>
    <row r="74" spans="1:10" s="8" customFormat="1" ht="12.75">
      <c r="A74" s="1">
        <f t="shared" si="7"/>
        <v>43680</v>
      </c>
      <c r="B74" s="2" t="s">
        <v>57</v>
      </c>
      <c r="C74" s="2" t="s">
        <v>66</v>
      </c>
      <c r="D74" s="3"/>
      <c r="E74" s="3"/>
      <c r="F74" s="3"/>
      <c r="G74" s="3"/>
      <c r="H74" s="3"/>
      <c r="I74" s="3"/>
      <c r="J74" s="3">
        <f>'[2]Plan1'!B114</f>
        <v>309.51169000000004</v>
      </c>
    </row>
    <row r="75" spans="1:10" s="8" customFormat="1" ht="12" customHeight="1">
      <c r="A75" s="1">
        <f t="shared" si="7"/>
        <v>43680</v>
      </c>
      <c r="B75" s="2" t="s">
        <v>57</v>
      </c>
      <c r="C75" s="2" t="s">
        <v>53</v>
      </c>
      <c r="D75" s="3"/>
      <c r="E75" s="3"/>
      <c r="F75" s="3"/>
      <c r="G75" s="3"/>
      <c r="H75" s="3"/>
      <c r="I75" s="3"/>
      <c r="J75" s="3">
        <f>'[2]Plan1'!B115</f>
        <v>1109.7435100000002</v>
      </c>
    </row>
    <row r="76" spans="1:10" s="8" customFormat="1" ht="12" customHeight="1">
      <c r="A76" s="1">
        <f t="shared" si="7"/>
        <v>43680</v>
      </c>
      <c r="B76" s="2" t="s">
        <v>57</v>
      </c>
      <c r="C76" s="2" t="s">
        <v>59</v>
      </c>
      <c r="D76" s="3"/>
      <c r="E76" s="3"/>
      <c r="F76" s="3"/>
      <c r="G76" s="3"/>
      <c r="H76" s="3"/>
      <c r="I76" s="3"/>
      <c r="J76" s="3">
        <f>'[2]Plan1'!B117</f>
        <v>5.134</v>
      </c>
    </row>
    <row r="77" spans="1:10" s="8" customFormat="1" ht="12" customHeight="1">
      <c r="A77" s="1">
        <f t="shared" si="7"/>
        <v>43680</v>
      </c>
      <c r="B77" s="2" t="s">
        <v>57</v>
      </c>
      <c r="C77" s="2" t="s">
        <v>60</v>
      </c>
      <c r="D77" s="3"/>
      <c r="E77" s="3"/>
      <c r="F77" s="3"/>
      <c r="G77" s="3"/>
      <c r="H77" s="3"/>
      <c r="I77" s="3"/>
      <c r="J77" s="3">
        <f>'[2]Plan1'!B118</f>
        <v>741.7880300000002</v>
      </c>
    </row>
    <row r="78" spans="1:10" s="8" customFormat="1" ht="12" customHeight="1">
      <c r="A78" s="1">
        <f t="shared" si="7"/>
        <v>43680</v>
      </c>
      <c r="B78" s="2" t="s">
        <v>57</v>
      </c>
      <c r="C78" s="2" t="s">
        <v>61</v>
      </c>
      <c r="D78" s="3"/>
      <c r="E78" s="3"/>
      <c r="F78" s="3"/>
      <c r="G78" s="3"/>
      <c r="H78" s="3"/>
      <c r="I78" s="3"/>
      <c r="J78" s="3">
        <f>'[2]Plan1'!B119</f>
        <v>1.7000000000000002</v>
      </c>
    </row>
    <row r="79" spans="1:10" s="8" customFormat="1" ht="12" customHeight="1">
      <c r="A79" s="1">
        <f t="shared" si="7"/>
        <v>43680</v>
      </c>
      <c r="B79" s="2" t="s">
        <v>57</v>
      </c>
      <c r="C79" s="2" t="s">
        <v>62</v>
      </c>
      <c r="D79" s="3"/>
      <c r="E79" s="3"/>
      <c r="F79" s="3"/>
      <c r="G79" s="3"/>
      <c r="H79" s="3"/>
      <c r="I79" s="3"/>
      <c r="J79" s="3">
        <f>'[2]Plan1'!B120</f>
        <v>81.12876000000001</v>
      </c>
    </row>
    <row r="80" spans="1:10" s="8" customFormat="1" ht="12" customHeight="1">
      <c r="A80" s="1">
        <f t="shared" si="7"/>
        <v>43680</v>
      </c>
      <c r="B80" s="2" t="s">
        <v>57</v>
      </c>
      <c r="C80" s="2" t="s">
        <v>55</v>
      </c>
      <c r="D80" s="3"/>
      <c r="E80" s="3"/>
      <c r="F80" s="3"/>
      <c r="G80" s="3"/>
      <c r="H80" s="3"/>
      <c r="I80" s="3"/>
      <c r="J80" s="3">
        <f>'[2]Plan1'!B121</f>
        <v>7.66513</v>
      </c>
    </row>
    <row r="81" spans="1:10" s="8" customFormat="1" ht="12" customHeight="1">
      <c r="A81" s="1">
        <f t="shared" si="7"/>
        <v>43680</v>
      </c>
      <c r="B81" s="2" t="s">
        <v>57</v>
      </c>
      <c r="C81" s="2" t="s">
        <v>64</v>
      </c>
      <c r="D81" s="3"/>
      <c r="E81" s="3"/>
      <c r="F81" s="3"/>
      <c r="G81" s="3"/>
      <c r="H81" s="3"/>
      <c r="I81" s="3"/>
      <c r="J81" s="3">
        <f>'[2]Plan1'!B122</f>
        <v>2185.4416300000003</v>
      </c>
    </row>
    <row r="82" spans="1:10" s="8" customFormat="1" ht="12" customHeight="1">
      <c r="A82" s="1">
        <f t="shared" si="7"/>
        <v>43680</v>
      </c>
      <c r="B82" s="2" t="s">
        <v>57</v>
      </c>
      <c r="C82" s="2" t="s">
        <v>67</v>
      </c>
      <c r="D82" s="3"/>
      <c r="E82" s="3"/>
      <c r="F82" s="3"/>
      <c r="G82" s="3"/>
      <c r="H82" s="3"/>
      <c r="I82" s="3"/>
      <c r="J82" s="3">
        <f>'[2]Plan1'!B123</f>
        <v>0.34</v>
      </c>
    </row>
    <row r="83" spans="1:10" s="8" customFormat="1" ht="12" customHeight="1">
      <c r="A83" s="1"/>
      <c r="B83" s="2"/>
      <c r="C83" s="2"/>
      <c r="D83" s="3"/>
      <c r="E83" s="3"/>
      <c r="F83" s="3"/>
      <c r="G83" s="3"/>
      <c r="H83" s="3"/>
      <c r="I83" s="3"/>
      <c r="J83" s="3"/>
    </row>
    <row r="84" spans="1:11" ht="12.75">
      <c r="A84" s="9" t="s">
        <v>29</v>
      </c>
      <c r="B84" s="10"/>
      <c r="C84" s="10"/>
      <c r="D84" s="11"/>
      <c r="E84" s="11"/>
      <c r="F84" s="11"/>
      <c r="G84" s="11"/>
      <c r="H84" s="11"/>
      <c r="I84" s="11"/>
      <c r="J84" s="11">
        <f>J2+J52-J56</f>
        <v>6832130.3894972</v>
      </c>
      <c r="K84" s="14"/>
    </row>
    <row r="85" spans="1:10" ht="12.75">
      <c r="A85" s="1">
        <f>+A80</f>
        <v>43680</v>
      </c>
      <c r="B85" s="2" t="s">
        <v>27</v>
      </c>
      <c r="C85" s="12"/>
      <c r="D85" s="13" t="s">
        <v>28</v>
      </c>
      <c r="E85" s="13"/>
      <c r="F85" s="13"/>
      <c r="G85" s="13"/>
      <c r="H85" s="13"/>
      <c r="I85" s="13"/>
      <c r="J85" s="3">
        <f>'[2]Plan1'!B134</f>
        <v>4180316.7932833754</v>
      </c>
    </row>
    <row r="86" spans="1:10" ht="12.75">
      <c r="A86" s="1">
        <f>A85</f>
        <v>43680</v>
      </c>
      <c r="B86" s="2" t="s">
        <v>27</v>
      </c>
      <c r="D86" s="13" t="s">
        <v>36</v>
      </c>
      <c r="J86" s="3">
        <f>'[2]Plan1'!B135</f>
        <v>2651813.5962138237</v>
      </c>
    </row>
    <row r="88" ht="12.75">
      <c r="J88" s="16">
        <f>J84-J85-J86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s1008447</cp:lastModifiedBy>
  <cp:lastPrinted>2016-05-25T21:41:55Z</cp:lastPrinted>
  <dcterms:created xsi:type="dcterms:W3CDTF">2013-07-18T17:21:40Z</dcterms:created>
  <dcterms:modified xsi:type="dcterms:W3CDTF">2019-08-06T13:25:00Z</dcterms:modified>
  <cp:category/>
  <cp:version/>
  <cp:contentType/>
  <cp:contentStatus/>
</cp:coreProperties>
</file>