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6860" windowHeight="9405" activeTab="0"/>
  </bookViews>
  <sheets>
    <sheet name="Pop_tx. cresc._ Regiões do  MSP" sheetId="1" r:id="rId1"/>
  </sheets>
  <definedNames>
    <definedName name="_xlnm.Print_Titles" localSheetId="0">'Pop_tx. cresc._ Regiões do  MSP'!$1:$6</definedName>
  </definedNames>
  <calcPr fullCalcOnLoad="1"/>
</workbook>
</file>

<file path=xl/sharedStrings.xml><?xml version="1.0" encoding="utf-8"?>
<sst xmlns="http://schemas.openxmlformats.org/spreadsheetml/2006/main" count="117" uniqueCount="117">
  <si>
    <t>População Recenseada e Taxas de Crescimento</t>
  </si>
  <si>
    <t>Município de São Paulo, Regiões e Distritos Municipais</t>
  </si>
  <si>
    <t>1980, 1991, 2000 e 2010</t>
  </si>
  <si>
    <t>Unidades Territoriais</t>
  </si>
  <si>
    <t>Tx. Cresc.80/91</t>
  </si>
  <si>
    <t>Tx. Cresc.91/2000</t>
  </si>
  <si>
    <t>Tx. Cresc.2000/10</t>
  </si>
  <si>
    <t>MSP</t>
  </si>
  <si>
    <t>CENTRO</t>
  </si>
  <si>
    <t>Bela Vista</t>
  </si>
  <si>
    <t>Bom Retiro</t>
  </si>
  <si>
    <t>Cambuci</t>
  </si>
  <si>
    <t>Consolação</t>
  </si>
  <si>
    <t>Liberdade</t>
  </si>
  <si>
    <t>República</t>
  </si>
  <si>
    <t>Santa Cecília</t>
  </si>
  <si>
    <t>Sé</t>
  </si>
  <si>
    <t>LESTE</t>
  </si>
  <si>
    <t>Leste 1</t>
  </si>
  <si>
    <t>Água Rasa</t>
  </si>
  <si>
    <t>Aricanduva</t>
  </si>
  <si>
    <t>Artur Alvim</t>
  </si>
  <si>
    <t>Belém</t>
  </si>
  <si>
    <t>Brás</t>
  </si>
  <si>
    <t>Cangaíba</t>
  </si>
  <si>
    <t>Carrão</t>
  </si>
  <si>
    <t>Moóca</t>
  </si>
  <si>
    <t>Pari</t>
  </si>
  <si>
    <t>Penha</t>
  </si>
  <si>
    <t>São Lucas</t>
  </si>
  <si>
    <t>Sapopemba</t>
  </si>
  <si>
    <t>Tatuapé</t>
  </si>
  <si>
    <t>Vila Formosa</t>
  </si>
  <si>
    <t>Vila Matilde</t>
  </si>
  <si>
    <t>Vila Prudente</t>
  </si>
  <si>
    <t>Leste 2</t>
  </si>
  <si>
    <t>Cidade Líder</t>
  </si>
  <si>
    <t>Cidade Tiradentes</t>
  </si>
  <si>
    <t>Ermelino Matarazzo</t>
  </si>
  <si>
    <t>Guaianases</t>
  </si>
  <si>
    <t>Iguatemi</t>
  </si>
  <si>
    <t>Itaim Paulista</t>
  </si>
  <si>
    <t>Itaquera</t>
  </si>
  <si>
    <t>Jardim Helena</t>
  </si>
  <si>
    <t>José Bonifácio</t>
  </si>
  <si>
    <t>Lajeado</t>
  </si>
  <si>
    <t>Parque do Carmo</t>
  </si>
  <si>
    <t>Ponte Rasa</t>
  </si>
  <si>
    <t>São Mateus</t>
  </si>
  <si>
    <t xml:space="preserve">São Miguel </t>
  </si>
  <si>
    <t>São Rafael</t>
  </si>
  <si>
    <t>Vila Curuçá</t>
  </si>
  <si>
    <t>Vila Jacuí</t>
  </si>
  <si>
    <t>NORTE</t>
  </si>
  <si>
    <t>Norte 1</t>
  </si>
  <si>
    <t>Jaçanã</t>
  </si>
  <si>
    <t>Mandaqui</t>
  </si>
  <si>
    <t>Santana</t>
  </si>
  <si>
    <t>Tremembé</t>
  </si>
  <si>
    <t>Tucuruvi</t>
  </si>
  <si>
    <t>Vila Guilherme</t>
  </si>
  <si>
    <t>Vila Maria</t>
  </si>
  <si>
    <t>Vila Medeiros</t>
  </si>
  <si>
    <t>Norte 2</t>
  </si>
  <si>
    <t>Anhanguera</t>
  </si>
  <si>
    <t>Brasilândia</t>
  </si>
  <si>
    <t>Cachoeirinha</t>
  </si>
  <si>
    <t>Casa Verde</t>
  </si>
  <si>
    <t>Freguesia do Ó</t>
  </si>
  <si>
    <t>Jaraguá</t>
  </si>
  <si>
    <t>Limão</t>
  </si>
  <si>
    <t>Perus</t>
  </si>
  <si>
    <t>Pirituba</t>
  </si>
  <si>
    <t>São Domingos</t>
  </si>
  <si>
    <t>OESTE</t>
  </si>
  <si>
    <t>Alto de Pinheiros</t>
  </si>
  <si>
    <t>Barra Funda</t>
  </si>
  <si>
    <t>Butantã</t>
  </si>
  <si>
    <t>Itaim Bibi</t>
  </si>
  <si>
    <t>Jaguara</t>
  </si>
  <si>
    <t>Jaguaré</t>
  </si>
  <si>
    <t>Jardim Paulista</t>
  </si>
  <si>
    <t>Lapa</t>
  </si>
  <si>
    <t>Morumbi</t>
  </si>
  <si>
    <t>Perdizes</t>
  </si>
  <si>
    <t>Pinheiros</t>
  </si>
  <si>
    <t>Raposo Tavares</t>
  </si>
  <si>
    <t>Rio Pequeno</t>
  </si>
  <si>
    <t>Vila Leopoldina</t>
  </si>
  <si>
    <t>Vila Sônia</t>
  </si>
  <si>
    <t>SUL</t>
  </si>
  <si>
    <t>Sul 1</t>
  </si>
  <si>
    <t>Cursino</t>
  </si>
  <si>
    <t>Ipiranga</t>
  </si>
  <si>
    <t>Jabaquara</t>
  </si>
  <si>
    <t>Moema</t>
  </si>
  <si>
    <t>Sacomã</t>
  </si>
  <si>
    <t>Saúde</t>
  </si>
  <si>
    <t>Vila Mariana</t>
  </si>
  <si>
    <t>Sul 2</t>
  </si>
  <si>
    <t>Campo Belo</t>
  </si>
  <si>
    <t>Campo Grande</t>
  </si>
  <si>
    <t>Campo Limpo</t>
  </si>
  <si>
    <t>Capão Redondo</t>
  </si>
  <si>
    <t>Cidade Ademar</t>
  </si>
  <si>
    <t>Cidade Dutra</t>
  </si>
  <si>
    <t>Grajaú</t>
  </si>
  <si>
    <t>Jardim Ângela</t>
  </si>
  <si>
    <t>Jardim São Luís</t>
  </si>
  <si>
    <t>Marsilac</t>
  </si>
  <si>
    <t>Parelheiros</t>
  </si>
  <si>
    <t>Pedreira</t>
  </si>
  <si>
    <t>Santo Amaro</t>
  </si>
  <si>
    <t>Socorro</t>
  </si>
  <si>
    <t>Vila Andrade</t>
  </si>
  <si>
    <t>Fonte: IBGE - Censos Demográficos 1980, 1991, 2000 e 2010</t>
  </si>
  <si>
    <t>Elaboração: SMUL/Geoinfo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</si>
</sst>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\ ###\ ###\ ##0_ ;\-###\ ###\ ###\ ##0_ ;&quot;- &quot;"/>
    <numFmt numFmtId="173" formatCode="_(* #,##0_);_(* \(#,##0\);_(* &quot;-&quot;??_);_(@_)"/>
  </numFmts>
  <fonts count="48">
    <font>
      <sz val="10"/>
      <name val="Arial"/>
      <family val="0"/>
    </font>
    <font>
      <b/>
      <sz val="10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7"/>
      <name val="Univers"/>
      <family val="2"/>
    </font>
    <font>
      <b/>
      <sz val="9"/>
      <name val="Univers"/>
      <family val="0"/>
    </font>
    <font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3" fontId="1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" fillId="0" borderId="10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172" fontId="5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 horizontal="left"/>
    </xf>
    <xf numFmtId="173" fontId="10" fillId="0" borderId="0" xfId="60" applyNumberFormat="1" applyFont="1" applyFill="1" applyBorder="1" applyAlignment="1" applyProtection="1">
      <alignment/>
      <protection/>
    </xf>
    <xf numFmtId="173" fontId="3" fillId="0" borderId="0" xfId="6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173" fontId="11" fillId="0" borderId="0" xfId="60" applyNumberFormat="1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 horizontal="center" vertical="center" wrapText="1"/>
    </xf>
    <xf numFmtId="173" fontId="5" fillId="0" borderId="0" xfId="6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1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1" fontId="9" fillId="0" borderId="0" xfId="0" applyNumberFormat="1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/>
    </xf>
    <xf numFmtId="173" fontId="10" fillId="0" borderId="14" xfId="60" applyNumberFormat="1" applyFont="1" applyFill="1" applyBorder="1" applyAlignment="1" applyProtection="1">
      <alignment/>
      <protection/>
    </xf>
    <xf numFmtId="173" fontId="3" fillId="0" borderId="14" xfId="60" applyNumberFormat="1" applyFont="1" applyFill="1" applyBorder="1" applyAlignment="1">
      <alignment/>
    </xf>
    <xf numFmtId="4" fontId="3" fillId="0" borderId="14" xfId="0" applyNumberFormat="1" applyFont="1" applyBorder="1" applyAlignment="1">
      <alignment/>
    </xf>
    <xf numFmtId="172" fontId="3" fillId="0" borderId="14" xfId="0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172" fontId="0" fillId="0" borderId="0" xfId="0" applyNumberFormat="1" applyFont="1" applyBorder="1" applyAlignment="1">
      <alignment horizontal="left" vertical="top"/>
    </xf>
    <xf numFmtId="0" fontId="13" fillId="33" borderId="0" xfId="0" applyFont="1" applyFill="1" applyAlignment="1">
      <alignment/>
    </xf>
    <xf numFmtId="3" fontId="1" fillId="0" borderId="0" xfId="0" applyNumberFormat="1" applyFont="1" applyAlignment="1">
      <alignment horizontal="left"/>
    </xf>
    <xf numFmtId="0" fontId="13" fillId="33" borderId="13" xfId="0" applyFont="1" applyFill="1" applyBorder="1" applyAlignment="1">
      <alignment horizontal="left"/>
    </xf>
    <xf numFmtId="0" fontId="13" fillId="33" borderId="0" xfId="0" applyFont="1" applyFill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7.8515625" style="0" customWidth="1"/>
    <col min="2" max="7" width="10.28125" style="0" customWidth="1"/>
    <col min="8" max="8" width="10.140625" style="0" bestFit="1" customWidth="1"/>
  </cols>
  <sheetData>
    <row r="1" spans="1:19" ht="18" customHeight="1">
      <c r="A1" s="1" t="s">
        <v>0</v>
      </c>
      <c r="B1" s="1"/>
      <c r="C1" s="1"/>
      <c r="D1" s="1"/>
      <c r="E1" s="1"/>
      <c r="F1" s="1"/>
      <c r="G1" s="1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8" customHeight="1">
      <c r="A2" s="40" t="s">
        <v>1</v>
      </c>
      <c r="B2" s="40"/>
      <c r="C2" s="40"/>
      <c r="D2" s="40"/>
      <c r="E2" s="40"/>
      <c r="F2" s="1"/>
      <c r="G2" s="1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8" customHeight="1">
      <c r="A3" s="40" t="s">
        <v>2</v>
      </c>
      <c r="B3" s="40"/>
      <c r="C3" s="4"/>
      <c r="D3" s="4"/>
      <c r="E3" s="4"/>
      <c r="F3" s="4"/>
      <c r="G3" s="4"/>
      <c r="H3" s="4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8" customHeight="1">
      <c r="A4" s="5"/>
      <c r="B4" s="6"/>
      <c r="C4" s="6"/>
      <c r="D4" s="6"/>
      <c r="E4" s="6"/>
      <c r="F4" s="6"/>
      <c r="G4" s="6"/>
      <c r="H4" s="6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9.5" customHeight="1">
      <c r="A5" s="7" t="s">
        <v>3</v>
      </c>
      <c r="B5" s="8">
        <v>1980</v>
      </c>
      <c r="C5" s="8" t="s">
        <v>4</v>
      </c>
      <c r="D5" s="8">
        <v>1991</v>
      </c>
      <c r="E5" s="8" t="s">
        <v>5</v>
      </c>
      <c r="F5" s="8">
        <v>2000</v>
      </c>
      <c r="G5" s="8" t="s">
        <v>6</v>
      </c>
      <c r="H5" s="9">
        <v>2010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s="15" customFormat="1" ht="15.75" customHeight="1">
      <c r="A6" s="10" t="s">
        <v>7</v>
      </c>
      <c r="B6" s="11">
        <v>8493226</v>
      </c>
      <c r="C6" s="12">
        <f>((D6/B6)^(1/11)-1)*100</f>
        <v>1.1639361372562496</v>
      </c>
      <c r="D6" s="11">
        <v>9646185</v>
      </c>
      <c r="E6" s="12">
        <f>((F6/D6)^(1/9)-1)*100</f>
        <v>0.8763886133882792</v>
      </c>
      <c r="F6" s="13">
        <v>10434252</v>
      </c>
      <c r="G6" s="12">
        <f>+((H6/F6)^(0.1)-1)*100</f>
        <v>0.7587198208661272</v>
      </c>
      <c r="H6" s="13">
        <v>11253503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s="15" customFormat="1" ht="15.75" customHeight="1">
      <c r="A7" s="16" t="s">
        <v>8</v>
      </c>
      <c r="B7" s="11">
        <v>526170.1807632978</v>
      </c>
      <c r="C7" s="12">
        <f aca="true" t="shared" si="0" ref="C7:C70">((D7/B7)^(1/11)-1)*100</f>
        <v>-1.24023076342481</v>
      </c>
      <c r="D7" s="11">
        <v>458677</v>
      </c>
      <c r="E7" s="17">
        <f aca="true" t="shared" si="1" ref="E7:E70">((F7/D7)^(1/9)-1)*100</f>
        <v>-2.2446513004688806</v>
      </c>
      <c r="F7" s="18">
        <v>373914</v>
      </c>
      <c r="G7" s="12">
        <f aca="true" t="shared" si="2" ref="G7:G70">+((H7/F7)^(0.1)-1)*100</f>
        <v>1.433458630201212</v>
      </c>
      <c r="H7" s="18">
        <v>431106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9" s="15" customFormat="1" ht="12" customHeight="1">
      <c r="A8" s="19" t="s">
        <v>9</v>
      </c>
      <c r="B8" s="20">
        <v>85415.58407849919</v>
      </c>
      <c r="C8" s="17">
        <f t="shared" si="0"/>
        <v>-1.5630730476418497</v>
      </c>
      <c r="D8" s="21">
        <v>71825</v>
      </c>
      <c r="E8" s="17">
        <f t="shared" si="1"/>
        <v>-1.4131044348688282</v>
      </c>
      <c r="F8" s="22">
        <v>63190</v>
      </c>
      <c r="G8" s="17">
        <f t="shared" si="2"/>
        <v>0.950539062557576</v>
      </c>
      <c r="H8" s="22">
        <v>69460</v>
      </c>
      <c r="I8" s="23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s="15" customFormat="1" ht="12" customHeight="1">
      <c r="A9" s="19" t="s">
        <v>10</v>
      </c>
      <c r="B9" s="20">
        <v>47587.73758132944</v>
      </c>
      <c r="C9" s="17">
        <f t="shared" si="0"/>
        <v>-2.471540277473294</v>
      </c>
      <c r="D9" s="21">
        <v>36136</v>
      </c>
      <c r="E9" s="17">
        <f t="shared" si="1"/>
        <v>-3.347720647796004</v>
      </c>
      <c r="F9" s="22">
        <v>26598</v>
      </c>
      <c r="G9" s="17">
        <f t="shared" si="2"/>
        <v>2.4530334498410467</v>
      </c>
      <c r="H9" s="22">
        <v>33892</v>
      </c>
      <c r="I9" s="23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s="15" customFormat="1" ht="12" customHeight="1">
      <c r="A10" s="19" t="s">
        <v>11</v>
      </c>
      <c r="B10" s="20">
        <v>44850.59827645779</v>
      </c>
      <c r="C10" s="17">
        <f t="shared" si="0"/>
        <v>-1.7174077452168146</v>
      </c>
      <c r="D10" s="21">
        <v>37069</v>
      </c>
      <c r="E10" s="17">
        <f t="shared" si="1"/>
        <v>-2.7967220174239915</v>
      </c>
      <c r="F10" s="22">
        <v>28717</v>
      </c>
      <c r="G10" s="17">
        <f t="shared" si="2"/>
        <v>2.552248449066963</v>
      </c>
      <c r="H10" s="22">
        <v>36948</v>
      </c>
      <c r="I10" s="23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s="15" customFormat="1" ht="12" customHeight="1">
      <c r="A11" s="19" t="s">
        <v>12</v>
      </c>
      <c r="B11" s="20">
        <v>77338.46739671208</v>
      </c>
      <c r="C11" s="17">
        <f t="shared" si="0"/>
        <v>-1.3511260807085312</v>
      </c>
      <c r="D11" s="21">
        <v>66590</v>
      </c>
      <c r="E11" s="17">
        <f t="shared" si="1"/>
        <v>-2.197170775199808</v>
      </c>
      <c r="F11" s="22">
        <v>54522</v>
      </c>
      <c r="G11" s="17">
        <f t="shared" si="2"/>
        <v>0.5095947527816946</v>
      </c>
      <c r="H11" s="22">
        <v>57365</v>
      </c>
      <c r="I11" s="23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s="15" customFormat="1" ht="12" customHeight="1">
      <c r="A12" s="19" t="s">
        <v>13</v>
      </c>
      <c r="B12" s="20">
        <v>82471.98168435492</v>
      </c>
      <c r="C12" s="17">
        <f t="shared" si="0"/>
        <v>-0.7111572252054055</v>
      </c>
      <c r="D12" s="21">
        <v>76245</v>
      </c>
      <c r="E12" s="17">
        <f t="shared" si="1"/>
        <v>-2.293681604263298</v>
      </c>
      <c r="F12" s="22">
        <v>61875</v>
      </c>
      <c r="G12" s="17">
        <f t="shared" si="2"/>
        <v>1.109335282699897</v>
      </c>
      <c r="H12" s="22">
        <v>69092</v>
      </c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s="15" customFormat="1" ht="12" customHeight="1">
      <c r="A13" s="19" t="s">
        <v>14</v>
      </c>
      <c r="B13" s="20">
        <v>60998.81815199496</v>
      </c>
      <c r="C13" s="17">
        <f t="shared" si="0"/>
        <v>-0.4889608409526347</v>
      </c>
      <c r="D13" s="21">
        <v>57797</v>
      </c>
      <c r="E13" s="17">
        <f t="shared" si="1"/>
        <v>-2.106694585900948</v>
      </c>
      <c r="F13" s="22">
        <v>47718</v>
      </c>
      <c r="G13" s="17">
        <f t="shared" si="2"/>
        <v>1.7899224255518487</v>
      </c>
      <c r="H13" s="22">
        <v>56981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s="15" customFormat="1" ht="12" customHeight="1">
      <c r="A14" s="19" t="s">
        <v>15</v>
      </c>
      <c r="B14" s="20">
        <v>94542.05442275449</v>
      </c>
      <c r="C14" s="17">
        <f t="shared" si="0"/>
        <v>-0.8751283646822428</v>
      </c>
      <c r="D14" s="21">
        <v>85829</v>
      </c>
      <c r="E14" s="17">
        <f t="shared" si="1"/>
        <v>-2.058072262895383</v>
      </c>
      <c r="F14" s="22">
        <v>71179</v>
      </c>
      <c r="G14" s="17">
        <f t="shared" si="2"/>
        <v>1.6356753859539275</v>
      </c>
      <c r="H14" s="22">
        <v>83717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s="15" customFormat="1" ht="12" customHeight="1">
      <c r="A15" s="19" t="s">
        <v>16</v>
      </c>
      <c r="B15" s="20">
        <v>32964.939171194936</v>
      </c>
      <c r="C15" s="17">
        <f t="shared" si="0"/>
        <v>-1.7369419285694687</v>
      </c>
      <c r="D15" s="21">
        <v>27186</v>
      </c>
      <c r="E15" s="17">
        <f t="shared" si="1"/>
        <v>-3.2916756815689174</v>
      </c>
      <c r="F15" s="22">
        <v>20115</v>
      </c>
      <c r="G15" s="17">
        <f t="shared" si="2"/>
        <v>1.6325792021656627</v>
      </c>
      <c r="H15" s="22">
        <v>23651</v>
      </c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s="15" customFormat="1" ht="12" customHeight="1">
      <c r="A16" s="16" t="s">
        <v>17</v>
      </c>
      <c r="B16" s="24">
        <f>SUM(B17,B34)</f>
        <v>2877590.331465384</v>
      </c>
      <c r="C16" s="12">
        <f t="shared" si="0"/>
        <v>1.704120405334919</v>
      </c>
      <c r="D16" s="24">
        <f>SUM(D17,D34)</f>
        <v>3465397</v>
      </c>
      <c r="E16" s="12">
        <f t="shared" si="1"/>
        <v>1.1334255617394984</v>
      </c>
      <c r="F16" s="24">
        <f>SUM(F17,F34)</f>
        <v>3835354</v>
      </c>
      <c r="G16" s="12">
        <f t="shared" si="2"/>
        <v>0.4167838953909486</v>
      </c>
      <c r="H16" s="24">
        <f>SUM(H17,H34)</f>
        <v>3998237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s="15" customFormat="1" ht="12" customHeight="1">
      <c r="A17" s="25" t="s">
        <v>18</v>
      </c>
      <c r="B17" s="24">
        <v>1630351.8204094418</v>
      </c>
      <c r="C17" s="12">
        <f t="shared" si="0"/>
        <v>0.02498388955403108</v>
      </c>
      <c r="D17" s="26">
        <v>1634838</v>
      </c>
      <c r="E17" s="12">
        <f t="shared" si="1"/>
        <v>-0.4165927161018934</v>
      </c>
      <c r="F17" s="27">
        <v>1574554</v>
      </c>
      <c r="G17" s="12">
        <f t="shared" si="2"/>
        <v>0.26917412943765484</v>
      </c>
      <c r="H17" s="27">
        <v>1617454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s="15" customFormat="1" ht="12" customHeight="1">
      <c r="A18" s="19" t="s">
        <v>19</v>
      </c>
      <c r="B18" s="20">
        <v>112608.57698211602</v>
      </c>
      <c r="C18" s="17">
        <f t="shared" si="0"/>
        <v>-1.524616683040969</v>
      </c>
      <c r="D18" s="21">
        <v>95099</v>
      </c>
      <c r="E18" s="17">
        <f t="shared" si="1"/>
        <v>-1.1245314743703827</v>
      </c>
      <c r="F18" s="22">
        <v>85896</v>
      </c>
      <c r="G18" s="17">
        <f t="shared" si="2"/>
        <v>-0.10915432854754492</v>
      </c>
      <c r="H18" s="22">
        <v>84963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1:19" s="15" customFormat="1" ht="12" customHeight="1">
      <c r="A19" s="28" t="s">
        <v>20</v>
      </c>
      <c r="B19" s="20">
        <v>92790.12490795566</v>
      </c>
      <c r="C19" s="17">
        <f t="shared" si="0"/>
        <v>0.35815923961657337</v>
      </c>
      <c r="D19" s="21">
        <v>96512</v>
      </c>
      <c r="E19" s="17">
        <f t="shared" si="1"/>
        <v>-0.1971478775994462</v>
      </c>
      <c r="F19" s="22">
        <v>94813</v>
      </c>
      <c r="G19" s="17">
        <f t="shared" si="2"/>
        <v>-0.5614748557820071</v>
      </c>
      <c r="H19" s="22">
        <v>89622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 s="15" customFormat="1" ht="12" customHeight="1">
      <c r="A20" s="29" t="s">
        <v>21</v>
      </c>
      <c r="B20" s="20">
        <v>107130.28938034801</v>
      </c>
      <c r="C20" s="17">
        <f t="shared" si="0"/>
        <v>0.9235915555801499</v>
      </c>
      <c r="D20" s="21">
        <v>118531</v>
      </c>
      <c r="E20" s="17">
        <f t="shared" si="1"/>
        <v>-0.7058771666120234</v>
      </c>
      <c r="F20" s="22">
        <v>111210</v>
      </c>
      <c r="G20" s="17">
        <f t="shared" si="2"/>
        <v>-0.5475089463366611</v>
      </c>
      <c r="H20" s="22">
        <v>105269</v>
      </c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1:19" s="15" customFormat="1" ht="12" customHeight="1">
      <c r="A21" s="19" t="s">
        <v>22</v>
      </c>
      <c r="B21" s="20">
        <v>57195.2869685501</v>
      </c>
      <c r="C21" s="17">
        <f t="shared" si="0"/>
        <v>-1.269391930976893</v>
      </c>
      <c r="D21" s="21">
        <v>49697</v>
      </c>
      <c r="E21" s="17">
        <f t="shared" si="1"/>
        <v>-2.4859132408569073</v>
      </c>
      <c r="F21" s="22">
        <v>39622</v>
      </c>
      <c r="G21" s="17">
        <f t="shared" si="2"/>
        <v>1.2937356261890187</v>
      </c>
      <c r="H21" s="22">
        <v>45057</v>
      </c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s="15" customFormat="1" ht="12" customHeight="1">
      <c r="A22" s="30" t="s">
        <v>23</v>
      </c>
      <c r="B22" s="20">
        <v>38629.64490211201</v>
      </c>
      <c r="C22" s="17">
        <f t="shared" si="0"/>
        <v>-1.2772323147123843</v>
      </c>
      <c r="D22" s="21">
        <v>33536</v>
      </c>
      <c r="E22" s="17">
        <f t="shared" si="1"/>
        <v>-3.143353559784434</v>
      </c>
      <c r="F22" s="22">
        <v>25158</v>
      </c>
      <c r="G22" s="17">
        <f t="shared" si="2"/>
        <v>1.5236542898030558</v>
      </c>
      <c r="H22" s="22">
        <v>29265</v>
      </c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s="15" customFormat="1" ht="12" customHeight="1">
      <c r="A23" s="19" t="s">
        <v>24</v>
      </c>
      <c r="B23" s="20">
        <v>97792.3447067892</v>
      </c>
      <c r="C23" s="17">
        <f t="shared" si="0"/>
        <v>1.490031366328548</v>
      </c>
      <c r="D23" s="21">
        <v>115070</v>
      </c>
      <c r="E23" s="17">
        <f t="shared" si="1"/>
        <v>1.9936277539680525</v>
      </c>
      <c r="F23" s="22">
        <v>137442</v>
      </c>
      <c r="G23" s="17">
        <f t="shared" si="2"/>
        <v>-0.05974916461605195</v>
      </c>
      <c r="H23" s="22">
        <v>136623</v>
      </c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s="15" customFormat="1" ht="12" customHeight="1">
      <c r="A24" s="19" t="s">
        <v>25</v>
      </c>
      <c r="B24" s="20">
        <v>99217.54137157406</v>
      </c>
      <c r="C24" s="17">
        <f t="shared" si="0"/>
        <v>-1.1528673087832675</v>
      </c>
      <c r="D24" s="21">
        <v>87336</v>
      </c>
      <c r="E24" s="17">
        <f t="shared" si="1"/>
        <v>-1.2237049241511477</v>
      </c>
      <c r="F24" s="22">
        <v>78175</v>
      </c>
      <c r="G24" s="17">
        <f t="shared" si="2"/>
        <v>0.6347110937023892</v>
      </c>
      <c r="H24" s="22">
        <v>83281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1:19" s="15" customFormat="1" ht="12" customHeight="1">
      <c r="A25" s="30" t="s">
        <v>26</v>
      </c>
      <c r="B25" s="20">
        <v>84582.71598536542</v>
      </c>
      <c r="C25" s="17">
        <f t="shared" si="0"/>
        <v>-1.4536734871776202</v>
      </c>
      <c r="D25" s="21">
        <v>71999</v>
      </c>
      <c r="E25" s="17">
        <f t="shared" si="1"/>
        <v>-1.4240180846245565</v>
      </c>
      <c r="F25" s="22">
        <v>63280</v>
      </c>
      <c r="G25" s="17">
        <f t="shared" si="2"/>
        <v>1.8114699065167494</v>
      </c>
      <c r="H25" s="22">
        <v>75724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19" s="15" customFormat="1" ht="12" customHeight="1">
      <c r="A26" s="19" t="s">
        <v>27</v>
      </c>
      <c r="B26" s="20">
        <v>26968.48935023299</v>
      </c>
      <c r="C26" s="17">
        <f t="shared" si="0"/>
        <v>-2.1226834639798686</v>
      </c>
      <c r="D26" s="21">
        <v>21299</v>
      </c>
      <c r="E26" s="17">
        <f t="shared" si="1"/>
        <v>-3.9468085609900228</v>
      </c>
      <c r="F26" s="22">
        <v>14824</v>
      </c>
      <c r="G26" s="17">
        <f t="shared" si="2"/>
        <v>1.5559935258357083</v>
      </c>
      <c r="H26" s="22">
        <v>17299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  <row r="27" spans="1:19" s="15" customFormat="1" ht="12" customHeight="1">
      <c r="A27" s="19" t="s">
        <v>28</v>
      </c>
      <c r="B27" s="20">
        <v>140213.49381627192</v>
      </c>
      <c r="C27" s="17">
        <f t="shared" si="0"/>
        <v>-0.4785963050116804</v>
      </c>
      <c r="D27" s="21">
        <v>133006</v>
      </c>
      <c r="E27" s="17">
        <f t="shared" si="1"/>
        <v>-0.7500684402613089</v>
      </c>
      <c r="F27" s="22">
        <v>124292</v>
      </c>
      <c r="G27" s="17">
        <f t="shared" si="2"/>
        <v>0.2802859505828037</v>
      </c>
      <c r="H27" s="22">
        <v>127820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</row>
    <row r="28" spans="1:19" s="15" customFormat="1" ht="12" customHeight="1">
      <c r="A28" s="30" t="s">
        <v>29</v>
      </c>
      <c r="B28" s="20">
        <v>156429.8665562292</v>
      </c>
      <c r="C28" s="17">
        <f t="shared" si="0"/>
        <v>-0.25866885233423176</v>
      </c>
      <c r="D28" s="21">
        <v>152036</v>
      </c>
      <c r="E28" s="17">
        <f t="shared" si="1"/>
        <v>-0.9647668998336911</v>
      </c>
      <c r="F28" s="22">
        <v>139333</v>
      </c>
      <c r="G28" s="17">
        <f t="shared" si="2"/>
        <v>0.21423903634605335</v>
      </c>
      <c r="H28" s="22">
        <v>142347</v>
      </c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</row>
    <row r="29" spans="1:19" s="15" customFormat="1" ht="12" customHeight="1">
      <c r="A29" s="19" t="s">
        <v>30</v>
      </c>
      <c r="B29" s="20">
        <v>178989.46692728592</v>
      </c>
      <c r="C29" s="17">
        <f t="shared" si="0"/>
        <v>3.3658318410094035</v>
      </c>
      <c r="D29" s="21">
        <v>257617</v>
      </c>
      <c r="E29" s="17">
        <f t="shared" si="1"/>
        <v>1.0193856253957634</v>
      </c>
      <c r="F29" s="22">
        <v>282239</v>
      </c>
      <c r="G29" s="17">
        <f t="shared" si="2"/>
        <v>0.0806663058172008</v>
      </c>
      <c r="H29" s="22">
        <v>284524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  <row r="30" spans="1:19" s="15" customFormat="1" ht="12" customHeight="1">
      <c r="A30" s="19" t="s">
        <v>31</v>
      </c>
      <c r="B30" s="20">
        <v>89389.49742299429</v>
      </c>
      <c r="C30" s="17">
        <f t="shared" si="0"/>
        <v>-0.7989465487997172</v>
      </c>
      <c r="D30" s="21">
        <v>81840</v>
      </c>
      <c r="E30" s="17">
        <f t="shared" si="1"/>
        <v>-0.3383936729622783</v>
      </c>
      <c r="F30" s="22">
        <v>79381</v>
      </c>
      <c r="G30" s="17">
        <f t="shared" si="2"/>
        <v>1.449991289296504</v>
      </c>
      <c r="H30" s="22">
        <v>91672</v>
      </c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</row>
    <row r="31" spans="1:19" s="15" customFormat="1" ht="12" customHeight="1">
      <c r="A31" s="19" t="s">
        <v>32</v>
      </c>
      <c r="B31" s="20">
        <v>106107.99641404663</v>
      </c>
      <c r="C31" s="17">
        <f t="shared" si="0"/>
        <v>-0.7255583263992671</v>
      </c>
      <c r="D31" s="21">
        <v>97940</v>
      </c>
      <c r="E31" s="17">
        <f t="shared" si="1"/>
        <v>-0.47284834937474374</v>
      </c>
      <c r="F31" s="22">
        <v>93850</v>
      </c>
      <c r="G31" s="17">
        <f t="shared" si="2"/>
        <v>0.10066160631740928</v>
      </c>
      <c r="H31" s="22">
        <v>94799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</row>
    <row r="32" spans="1:19" s="15" customFormat="1" ht="12" customHeight="1">
      <c r="A32" s="19" t="s">
        <v>33</v>
      </c>
      <c r="B32" s="20">
        <v>117529.61469244915</v>
      </c>
      <c r="C32" s="17">
        <f t="shared" si="0"/>
        <v>-0.6806861524654928</v>
      </c>
      <c r="D32" s="21">
        <v>109023</v>
      </c>
      <c r="E32" s="17">
        <f t="shared" si="1"/>
        <v>-0.6364233935655772</v>
      </c>
      <c r="F32" s="22">
        <v>102935</v>
      </c>
      <c r="G32" s="17">
        <f t="shared" si="2"/>
        <v>0.1937648795621305</v>
      </c>
      <c r="H32" s="22">
        <v>104947</v>
      </c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</row>
    <row r="33" spans="1:19" s="15" customFormat="1" ht="12" customHeight="1">
      <c r="A33" s="19" t="s">
        <v>34</v>
      </c>
      <c r="B33" s="20">
        <v>124776.87002512102</v>
      </c>
      <c r="C33" s="17">
        <f t="shared" si="0"/>
        <v>-0.794344446918005</v>
      </c>
      <c r="D33" s="21">
        <v>114297</v>
      </c>
      <c r="E33" s="17">
        <f t="shared" si="1"/>
        <v>-1.2456042345837859</v>
      </c>
      <c r="F33" s="22">
        <v>102104</v>
      </c>
      <c r="G33" s="17">
        <f t="shared" si="2"/>
        <v>0.20744704872304176</v>
      </c>
      <c r="H33" s="22">
        <v>104242</v>
      </c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4" spans="1:19" s="15" customFormat="1" ht="12" customHeight="1">
      <c r="A34" s="25" t="s">
        <v>35</v>
      </c>
      <c r="B34" s="24">
        <v>1247238.5110559422</v>
      </c>
      <c r="C34" s="12">
        <f t="shared" si="0"/>
        <v>3.5496333207297726</v>
      </c>
      <c r="D34" s="26">
        <v>1830559</v>
      </c>
      <c r="E34" s="17">
        <f t="shared" si="1"/>
        <v>2.3732498869481367</v>
      </c>
      <c r="F34" s="27">
        <v>2260800</v>
      </c>
      <c r="G34" s="12">
        <f t="shared" si="2"/>
        <v>0.5184462276573543</v>
      </c>
      <c r="H34" s="27">
        <v>2380783</v>
      </c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</row>
    <row r="35" spans="1:19" s="15" customFormat="1" ht="12" customHeight="1">
      <c r="A35" s="19" t="s">
        <v>36</v>
      </c>
      <c r="B35" s="20">
        <v>70508.14723461018</v>
      </c>
      <c r="C35" s="17">
        <f t="shared" si="0"/>
        <v>2.9779328686524</v>
      </c>
      <c r="D35" s="21">
        <v>97370</v>
      </c>
      <c r="E35" s="17">
        <f t="shared" si="1"/>
        <v>2.04616244556739</v>
      </c>
      <c r="F35" s="22">
        <v>116841</v>
      </c>
      <c r="G35" s="17">
        <f t="shared" si="2"/>
        <v>0.8051719796794643</v>
      </c>
      <c r="H35" s="22">
        <v>126597</v>
      </c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</row>
    <row r="36" spans="1:19" s="15" customFormat="1" ht="12" customHeight="1">
      <c r="A36" s="30" t="s">
        <v>37</v>
      </c>
      <c r="B36" s="20">
        <v>8603.296885030473</v>
      </c>
      <c r="C36" s="17">
        <f t="shared" si="0"/>
        <v>24.55246722171054</v>
      </c>
      <c r="D36" s="21">
        <v>96281</v>
      </c>
      <c r="E36" s="17">
        <f t="shared" si="1"/>
        <v>7.8867270352538155</v>
      </c>
      <c r="F36" s="22">
        <v>190657</v>
      </c>
      <c r="G36" s="17">
        <f t="shared" si="2"/>
        <v>1.042938325737075</v>
      </c>
      <c r="H36" s="22">
        <v>211501</v>
      </c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</row>
    <row r="37" spans="1:19" s="15" customFormat="1" ht="12" customHeight="1">
      <c r="A37" s="30" t="s">
        <v>38</v>
      </c>
      <c r="B37" s="20">
        <v>80512.58683227726</v>
      </c>
      <c r="C37" s="17">
        <f t="shared" si="0"/>
        <v>1.574571657061452</v>
      </c>
      <c r="D37" s="21">
        <v>95609</v>
      </c>
      <c r="E37" s="17">
        <f t="shared" si="1"/>
        <v>1.241495701569395</v>
      </c>
      <c r="F37" s="22">
        <v>106838</v>
      </c>
      <c r="G37" s="17">
        <f t="shared" si="2"/>
        <v>0.6169138365968108</v>
      </c>
      <c r="H37" s="22">
        <v>113615</v>
      </c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</row>
    <row r="38" spans="1:19" s="15" customFormat="1" ht="12" customHeight="1">
      <c r="A38" s="19" t="s">
        <v>39</v>
      </c>
      <c r="B38" s="20">
        <v>50417.08370276945</v>
      </c>
      <c r="C38" s="17">
        <f t="shared" si="0"/>
        <v>4.4480261082638695</v>
      </c>
      <c r="D38" s="21">
        <v>81373</v>
      </c>
      <c r="E38" s="17">
        <f t="shared" si="1"/>
        <v>2.150348492216403</v>
      </c>
      <c r="F38" s="22">
        <v>98546</v>
      </c>
      <c r="G38" s="17">
        <f t="shared" si="2"/>
        <v>0.5397413094913261</v>
      </c>
      <c r="H38" s="22">
        <v>103996</v>
      </c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1:19" s="15" customFormat="1" ht="12" customHeight="1">
      <c r="A39" s="19" t="s">
        <v>40</v>
      </c>
      <c r="B39" s="20">
        <v>32595.109656915316</v>
      </c>
      <c r="C39" s="17">
        <f t="shared" si="0"/>
        <v>5.674980992849776</v>
      </c>
      <c r="D39" s="21">
        <v>59820</v>
      </c>
      <c r="E39" s="17">
        <f t="shared" si="1"/>
        <v>6.083105878263617</v>
      </c>
      <c r="F39" s="22">
        <v>101780</v>
      </c>
      <c r="G39" s="17">
        <f t="shared" si="2"/>
        <v>2.2915877612899482</v>
      </c>
      <c r="H39" s="22">
        <v>127662</v>
      </c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spans="1:19" s="15" customFormat="1" ht="12" customHeight="1">
      <c r="A40" s="19" t="s">
        <v>41</v>
      </c>
      <c r="B40" s="20">
        <v>107258.57712513878</v>
      </c>
      <c r="C40" s="17">
        <f t="shared" si="0"/>
        <v>3.893490266339228</v>
      </c>
      <c r="D40" s="21">
        <v>163269</v>
      </c>
      <c r="E40" s="17">
        <f t="shared" si="1"/>
        <v>2.9840876239656478</v>
      </c>
      <c r="F40" s="22">
        <v>212733</v>
      </c>
      <c r="G40" s="17">
        <f t="shared" si="2"/>
        <v>0.5207361036299707</v>
      </c>
      <c r="H40" s="22">
        <v>224074</v>
      </c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</row>
    <row r="41" spans="1:19" s="15" customFormat="1" ht="12" customHeight="1">
      <c r="A41" s="30" t="s">
        <v>42</v>
      </c>
      <c r="B41" s="20">
        <v>126727.24464514307</v>
      </c>
      <c r="C41" s="17">
        <f t="shared" si="0"/>
        <v>2.997109457162739</v>
      </c>
      <c r="D41" s="21">
        <v>175366</v>
      </c>
      <c r="E41" s="17">
        <f t="shared" si="1"/>
        <v>1.5561360182135386</v>
      </c>
      <c r="F41" s="22">
        <v>201512</v>
      </c>
      <c r="G41" s="17">
        <f t="shared" si="2"/>
        <v>0.1654525199956014</v>
      </c>
      <c r="H41" s="22">
        <v>204871</v>
      </c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1:19" s="15" customFormat="1" ht="12" customHeight="1">
      <c r="A42" s="30" t="s">
        <v>43</v>
      </c>
      <c r="B42" s="20">
        <v>91079.2875614101</v>
      </c>
      <c r="C42" s="17">
        <f t="shared" si="0"/>
        <v>2.4120655231101518</v>
      </c>
      <c r="D42" s="21">
        <v>118381</v>
      </c>
      <c r="E42" s="17">
        <f t="shared" si="1"/>
        <v>1.808695592119336</v>
      </c>
      <c r="F42" s="22">
        <v>139106</v>
      </c>
      <c r="G42" s="17">
        <f t="shared" si="2"/>
        <v>-0.29599094242901414</v>
      </c>
      <c r="H42" s="22">
        <v>135043</v>
      </c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</row>
    <row r="43" spans="1:19" s="15" customFormat="1" ht="12" customHeight="1">
      <c r="A43" s="19" t="s">
        <v>44</v>
      </c>
      <c r="B43" s="20">
        <v>24048.94090823698</v>
      </c>
      <c r="C43" s="17">
        <f t="shared" si="0"/>
        <v>14.20970372550201</v>
      </c>
      <c r="D43" s="21">
        <v>103712</v>
      </c>
      <c r="E43" s="17">
        <f t="shared" si="1"/>
        <v>0.355932709642115</v>
      </c>
      <c r="F43" s="22">
        <v>107082</v>
      </c>
      <c r="G43" s="17">
        <f t="shared" si="2"/>
        <v>1.4876576587443235</v>
      </c>
      <c r="H43" s="22">
        <v>124122</v>
      </c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</row>
    <row r="44" spans="1:19" s="15" customFormat="1" ht="12" customHeight="1">
      <c r="A44" s="30" t="s">
        <v>45</v>
      </c>
      <c r="B44" s="20">
        <v>69417.70140388871</v>
      </c>
      <c r="C44" s="17">
        <f t="shared" si="0"/>
        <v>4.512832968433433</v>
      </c>
      <c r="D44" s="21">
        <v>112807</v>
      </c>
      <c r="E44" s="17">
        <f t="shared" si="1"/>
        <v>3.797887513203424</v>
      </c>
      <c r="F44" s="22">
        <v>157773</v>
      </c>
      <c r="G44" s="17">
        <f t="shared" si="2"/>
        <v>0.4191381849780518</v>
      </c>
      <c r="H44" s="22">
        <v>164512</v>
      </c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</row>
    <row r="45" spans="1:19" s="15" customFormat="1" ht="12" customHeight="1">
      <c r="A45" s="19" t="s">
        <v>46</v>
      </c>
      <c r="B45" s="20">
        <v>35098.72517634753</v>
      </c>
      <c r="C45" s="17">
        <f t="shared" si="0"/>
        <v>4.123519893553396</v>
      </c>
      <c r="D45" s="21">
        <v>54743</v>
      </c>
      <c r="E45" s="17">
        <f t="shared" si="1"/>
        <v>1.7629135627223347</v>
      </c>
      <c r="F45" s="22">
        <v>64067</v>
      </c>
      <c r="G45" s="17">
        <f t="shared" si="2"/>
        <v>0.6356641488732606</v>
      </c>
      <c r="H45" s="22">
        <v>68258</v>
      </c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</row>
    <row r="46" spans="1:19" s="15" customFormat="1" ht="12" customHeight="1">
      <c r="A46" s="19" t="s">
        <v>47</v>
      </c>
      <c r="B46" s="20">
        <v>96794.10569263608</v>
      </c>
      <c r="C46" s="17">
        <f t="shared" si="0"/>
        <v>0.5400483970273484</v>
      </c>
      <c r="D46" s="21">
        <v>102702</v>
      </c>
      <c r="E46" s="17">
        <f t="shared" si="1"/>
        <v>-0.5066202764669847</v>
      </c>
      <c r="F46" s="22">
        <v>98113</v>
      </c>
      <c r="G46" s="17">
        <f t="shared" si="2"/>
        <v>-0.438569355674967</v>
      </c>
      <c r="H46" s="22">
        <v>93894</v>
      </c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</row>
    <row r="47" spans="1:19" s="15" customFormat="1" ht="12" customHeight="1">
      <c r="A47" s="19" t="s">
        <v>48</v>
      </c>
      <c r="B47" s="20">
        <v>118420.61316994124</v>
      </c>
      <c r="C47" s="17">
        <f t="shared" si="0"/>
        <v>2.219480114076511</v>
      </c>
      <c r="D47" s="21">
        <v>150764</v>
      </c>
      <c r="E47" s="17">
        <f t="shared" si="1"/>
        <v>0.29756636500646305</v>
      </c>
      <c r="F47" s="22">
        <v>154850</v>
      </c>
      <c r="G47" s="17">
        <f t="shared" si="2"/>
        <v>0.01871203691841128</v>
      </c>
      <c r="H47" s="22">
        <v>155140</v>
      </c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</row>
    <row r="48" spans="1:19" s="15" customFormat="1" ht="12" customHeight="1">
      <c r="A48" s="19" t="s">
        <v>49</v>
      </c>
      <c r="B48" s="20">
        <v>100181.70395351714</v>
      </c>
      <c r="C48" s="17">
        <f t="shared" si="0"/>
        <v>0.2493452209373359</v>
      </c>
      <c r="D48" s="21">
        <v>102964</v>
      </c>
      <c r="E48" s="17">
        <f t="shared" si="1"/>
        <v>-0.618418182669167</v>
      </c>
      <c r="F48" s="22">
        <v>97373</v>
      </c>
      <c r="G48" s="17">
        <f t="shared" si="2"/>
        <v>-0.557245001442952</v>
      </c>
      <c r="H48" s="22">
        <v>92081</v>
      </c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1:19" s="15" customFormat="1" ht="12" customHeight="1">
      <c r="A49" s="19" t="s">
        <v>50</v>
      </c>
      <c r="B49" s="20">
        <v>70443.00111420863</v>
      </c>
      <c r="C49" s="17">
        <f t="shared" si="0"/>
        <v>2.23805207896437</v>
      </c>
      <c r="D49" s="21">
        <v>89862</v>
      </c>
      <c r="E49" s="17">
        <f t="shared" si="1"/>
        <v>3.7432745812172374</v>
      </c>
      <c r="F49" s="22">
        <v>125088</v>
      </c>
      <c r="G49" s="17">
        <f t="shared" si="2"/>
        <v>1.4173530646188315</v>
      </c>
      <c r="H49" s="22">
        <v>143992</v>
      </c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</row>
    <row r="50" spans="1:19" s="15" customFormat="1" ht="12" customHeight="1">
      <c r="A50" s="19" t="s">
        <v>51</v>
      </c>
      <c r="B50" s="20">
        <v>95451.09336435779</v>
      </c>
      <c r="C50" s="17">
        <f t="shared" si="0"/>
        <v>2.429813917523993</v>
      </c>
      <c r="D50" s="21">
        <v>124300</v>
      </c>
      <c r="E50" s="17">
        <f t="shared" si="1"/>
        <v>1.841240658058041</v>
      </c>
      <c r="F50" s="22">
        <v>146482</v>
      </c>
      <c r="G50" s="17">
        <f t="shared" si="2"/>
        <v>0.17414539108802085</v>
      </c>
      <c r="H50" s="22">
        <v>149053</v>
      </c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</row>
    <row r="51" spans="1:19" s="15" customFormat="1" ht="12" customHeight="1">
      <c r="A51" s="19" t="s">
        <v>52</v>
      </c>
      <c r="B51" s="20">
        <v>69681.29262951348</v>
      </c>
      <c r="C51" s="17">
        <f t="shared" si="0"/>
        <v>3.4539701229492126</v>
      </c>
      <c r="D51" s="21">
        <v>101236</v>
      </c>
      <c r="E51" s="17">
        <f t="shared" si="1"/>
        <v>3.8279351388888605</v>
      </c>
      <c r="F51" s="22">
        <v>141959</v>
      </c>
      <c r="G51" s="17">
        <f t="shared" si="2"/>
        <v>0.029054889262170036</v>
      </c>
      <c r="H51" s="22">
        <v>142372</v>
      </c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</row>
    <row r="52" spans="1:19" s="15" customFormat="1" ht="12" customHeight="1">
      <c r="A52" s="16" t="s">
        <v>53</v>
      </c>
      <c r="B52" s="24">
        <f>SUM(B53,B62)</f>
        <v>1788422.3669517832</v>
      </c>
      <c r="C52" s="12">
        <f t="shared" si="0"/>
        <v>0.7773627152863449</v>
      </c>
      <c r="D52" s="24">
        <f>SUM(D53,D62)</f>
        <v>1947435</v>
      </c>
      <c r="E52" s="12">
        <f t="shared" si="1"/>
        <v>0.8007388286589423</v>
      </c>
      <c r="F52" s="24">
        <f>SUM(F53,F62)</f>
        <v>2092360</v>
      </c>
      <c r="G52" s="12">
        <f t="shared" si="2"/>
        <v>0.5696520626919055</v>
      </c>
      <c r="H52" s="24">
        <f>SUM(H53,H62)</f>
        <v>2214654</v>
      </c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</row>
    <row r="53" spans="1:19" s="15" customFormat="1" ht="12" customHeight="1">
      <c r="A53" s="25" t="s">
        <v>54</v>
      </c>
      <c r="B53" s="24">
        <v>882212.771469934</v>
      </c>
      <c r="C53" s="12">
        <f t="shared" si="0"/>
        <v>0.24133097152099214</v>
      </c>
      <c r="D53" s="26">
        <v>905917</v>
      </c>
      <c r="E53" s="12">
        <f t="shared" si="1"/>
        <v>-0.23245036044244882</v>
      </c>
      <c r="F53" s="27">
        <v>887140</v>
      </c>
      <c r="G53" s="12">
        <f t="shared" si="2"/>
        <v>0.3030566825169112</v>
      </c>
      <c r="H53" s="27">
        <v>914395</v>
      </c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</row>
    <row r="54" spans="1:19" s="15" customFormat="1" ht="12" customHeight="1">
      <c r="A54" s="19" t="s">
        <v>55</v>
      </c>
      <c r="B54" s="20">
        <v>80079.61569360844</v>
      </c>
      <c r="C54" s="17">
        <f t="shared" si="0"/>
        <v>0.7384481624800099</v>
      </c>
      <c r="D54" s="21">
        <v>86830</v>
      </c>
      <c r="E54" s="17">
        <f t="shared" si="1"/>
        <v>0.6214580646675572</v>
      </c>
      <c r="F54" s="22">
        <v>91809</v>
      </c>
      <c r="G54" s="17">
        <f t="shared" si="2"/>
        <v>0.30087449061264593</v>
      </c>
      <c r="H54" s="22">
        <v>94609</v>
      </c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</row>
    <row r="55" spans="1:19" s="15" customFormat="1" ht="12" customHeight="1">
      <c r="A55" s="19" t="s">
        <v>56</v>
      </c>
      <c r="B55" s="20">
        <v>88202.83578367974</v>
      </c>
      <c r="C55" s="17">
        <f t="shared" si="0"/>
        <v>1.5109677926737453</v>
      </c>
      <c r="D55" s="21">
        <v>104022</v>
      </c>
      <c r="E55" s="17">
        <f t="shared" si="1"/>
        <v>-0.09747402966445717</v>
      </c>
      <c r="F55" s="22">
        <v>103113</v>
      </c>
      <c r="G55" s="17">
        <f t="shared" si="2"/>
        <v>0.4249933721997001</v>
      </c>
      <c r="H55" s="22">
        <v>107580</v>
      </c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</row>
    <row r="56" spans="1:19" s="15" customFormat="1" ht="12" customHeight="1">
      <c r="A56" s="30" t="s">
        <v>57</v>
      </c>
      <c r="B56" s="20">
        <v>139025.8299289512</v>
      </c>
      <c r="C56" s="17">
        <f t="shared" si="0"/>
        <v>-0.08845952452987138</v>
      </c>
      <c r="D56" s="21">
        <v>137679</v>
      </c>
      <c r="E56" s="17">
        <f t="shared" si="1"/>
        <v>-1.0981809168537082</v>
      </c>
      <c r="F56" s="22">
        <v>124654</v>
      </c>
      <c r="G56" s="17">
        <f t="shared" si="2"/>
        <v>-0.48010126403270625</v>
      </c>
      <c r="H56" s="22">
        <v>118797</v>
      </c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</row>
    <row r="57" spans="1:19" s="15" customFormat="1" ht="12" customHeight="1">
      <c r="A57" s="19" t="s">
        <v>58</v>
      </c>
      <c r="B57" s="20">
        <v>96815.15290076581</v>
      </c>
      <c r="C57" s="17">
        <f t="shared" si="0"/>
        <v>2.355588925957508</v>
      </c>
      <c r="D57" s="21">
        <v>125075</v>
      </c>
      <c r="E57" s="17">
        <f t="shared" si="1"/>
        <v>3.042601696488112</v>
      </c>
      <c r="F57" s="22">
        <v>163803</v>
      </c>
      <c r="G57" s="17">
        <f t="shared" si="2"/>
        <v>1.875857532067049</v>
      </c>
      <c r="H57" s="22">
        <v>197258</v>
      </c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</row>
    <row r="58" spans="1:19" s="15" customFormat="1" ht="12" customHeight="1">
      <c r="A58" s="30" t="s">
        <v>59</v>
      </c>
      <c r="B58" s="20">
        <v>115586.25580847035</v>
      </c>
      <c r="C58" s="17">
        <f t="shared" si="0"/>
        <v>-0.29551190592663756</v>
      </c>
      <c r="D58" s="21">
        <v>111884</v>
      </c>
      <c r="E58" s="17">
        <f t="shared" si="1"/>
        <v>-1.3094893745052905</v>
      </c>
      <c r="F58" s="22">
        <v>99368</v>
      </c>
      <c r="G58" s="17">
        <f t="shared" si="2"/>
        <v>-0.09398802226089353</v>
      </c>
      <c r="H58" s="22">
        <v>98438</v>
      </c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</row>
    <row r="59" spans="1:19" s="15" customFormat="1" ht="12" customHeight="1">
      <c r="A59" s="30" t="s">
        <v>60</v>
      </c>
      <c r="B59" s="20">
        <v>68410.44215768</v>
      </c>
      <c r="C59" s="17">
        <f t="shared" si="0"/>
        <v>-0.9451221397643317</v>
      </c>
      <c r="D59" s="21">
        <v>61625</v>
      </c>
      <c r="E59" s="17">
        <f t="shared" si="1"/>
        <v>-2.299425041314218</v>
      </c>
      <c r="F59" s="22">
        <v>49984</v>
      </c>
      <c r="G59" s="17">
        <f t="shared" si="2"/>
        <v>0.8374069216254609</v>
      </c>
      <c r="H59" s="22">
        <v>54331</v>
      </c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</row>
    <row r="60" spans="1:19" s="15" customFormat="1" ht="12" customHeight="1">
      <c r="A60" s="19" t="s">
        <v>61</v>
      </c>
      <c r="B60" s="20">
        <v>132081.25349414503</v>
      </c>
      <c r="C60" s="17">
        <f t="shared" si="0"/>
        <v>-0.6703312317208554</v>
      </c>
      <c r="D60" s="21">
        <v>122662</v>
      </c>
      <c r="E60" s="17">
        <f t="shared" si="1"/>
        <v>-0.8254050177458949</v>
      </c>
      <c r="F60" s="22">
        <v>113845</v>
      </c>
      <c r="G60" s="17">
        <f t="shared" si="2"/>
        <v>-0.03360516744602693</v>
      </c>
      <c r="H60" s="22">
        <v>113463</v>
      </c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</row>
    <row r="61" spans="1:19" s="15" customFormat="1" ht="12" customHeight="1">
      <c r="A61" s="19" t="s">
        <v>62</v>
      </c>
      <c r="B61" s="20">
        <v>162011.3857026335</v>
      </c>
      <c r="C61" s="17">
        <f t="shared" si="0"/>
        <v>-0.33501551365882065</v>
      </c>
      <c r="D61" s="21">
        <v>156140</v>
      </c>
      <c r="E61" s="17">
        <f t="shared" si="1"/>
        <v>-1.1608774296552715</v>
      </c>
      <c r="F61" s="22">
        <v>140564</v>
      </c>
      <c r="G61" s="17">
        <f t="shared" si="2"/>
        <v>-0.7844244245728049</v>
      </c>
      <c r="H61" s="22">
        <v>129919</v>
      </c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</row>
    <row r="62" spans="1:19" s="15" customFormat="1" ht="12" customHeight="1">
      <c r="A62" s="25" t="s">
        <v>63</v>
      </c>
      <c r="B62" s="24">
        <v>906209.5954818493</v>
      </c>
      <c r="C62" s="12">
        <f t="shared" si="0"/>
        <v>1.2731631489921291</v>
      </c>
      <c r="D62" s="26">
        <v>1041518</v>
      </c>
      <c r="E62" s="12">
        <f t="shared" si="1"/>
        <v>1.6352581120326448</v>
      </c>
      <c r="F62" s="27">
        <v>1205220</v>
      </c>
      <c r="G62" s="12">
        <f t="shared" si="2"/>
        <v>0.7619013343251657</v>
      </c>
      <c r="H62" s="27">
        <v>1300259</v>
      </c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</row>
    <row r="63" spans="1:19" s="15" customFormat="1" ht="12" customHeight="1">
      <c r="A63" s="28" t="s">
        <v>64</v>
      </c>
      <c r="B63" s="20">
        <v>5349.999856977245</v>
      </c>
      <c r="C63" s="17">
        <f t="shared" si="0"/>
        <v>7.947715517573273</v>
      </c>
      <c r="D63" s="21">
        <v>12408</v>
      </c>
      <c r="E63" s="17">
        <f t="shared" si="1"/>
        <v>13.383092865541734</v>
      </c>
      <c r="F63" s="22">
        <v>38427</v>
      </c>
      <c r="G63" s="17">
        <f t="shared" si="2"/>
        <v>5.535328224363956</v>
      </c>
      <c r="H63" s="22">
        <v>65859</v>
      </c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</row>
    <row r="64" spans="1:19" s="15" customFormat="1" ht="12" customHeight="1">
      <c r="A64" s="19" t="s">
        <v>65</v>
      </c>
      <c r="B64" s="20">
        <v>166441.3218899395</v>
      </c>
      <c r="C64" s="17">
        <f t="shared" si="0"/>
        <v>1.7570584058673289</v>
      </c>
      <c r="D64" s="21">
        <v>201591</v>
      </c>
      <c r="E64" s="17">
        <f t="shared" si="1"/>
        <v>2.2979439708856075</v>
      </c>
      <c r="F64" s="22">
        <v>247328</v>
      </c>
      <c r="G64" s="17">
        <f t="shared" si="2"/>
        <v>0.6894151319583486</v>
      </c>
      <c r="H64" s="22">
        <v>264918</v>
      </c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</row>
    <row r="65" spans="1:19" s="15" customFormat="1" ht="12" customHeight="1">
      <c r="A65" s="19" t="s">
        <v>66</v>
      </c>
      <c r="B65" s="20">
        <v>105726.13992369287</v>
      </c>
      <c r="C65" s="17">
        <f t="shared" si="0"/>
        <v>1.5967452259483705</v>
      </c>
      <c r="D65" s="21">
        <v>125852</v>
      </c>
      <c r="E65" s="17">
        <f t="shared" si="1"/>
        <v>1.7906343653799839</v>
      </c>
      <c r="F65" s="22">
        <v>147649</v>
      </c>
      <c r="G65" s="17">
        <f t="shared" si="2"/>
        <v>-0.2830240724800981</v>
      </c>
      <c r="H65" s="22">
        <v>143523</v>
      </c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</row>
    <row r="66" spans="1:19" s="15" customFormat="1" ht="12" customHeight="1">
      <c r="A66" s="30" t="s">
        <v>67</v>
      </c>
      <c r="B66" s="20">
        <v>103455.04594169391</v>
      </c>
      <c r="C66" s="17">
        <f t="shared" si="0"/>
        <v>-0.6404175533227141</v>
      </c>
      <c r="D66" s="21">
        <v>96396</v>
      </c>
      <c r="E66" s="17">
        <f t="shared" si="1"/>
        <v>-1.5662093217236661</v>
      </c>
      <c r="F66" s="22">
        <v>83629</v>
      </c>
      <c r="G66" s="17">
        <f t="shared" si="2"/>
        <v>0.23603079305414276</v>
      </c>
      <c r="H66" s="22">
        <v>85624</v>
      </c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</row>
    <row r="67" spans="1:19" s="15" customFormat="1" ht="12" customHeight="1">
      <c r="A67" s="19" t="s">
        <v>68</v>
      </c>
      <c r="B67" s="20">
        <v>150577.74044815684</v>
      </c>
      <c r="C67" s="17">
        <f t="shared" si="0"/>
        <v>0.12564551047382633</v>
      </c>
      <c r="D67" s="21">
        <v>152672</v>
      </c>
      <c r="E67" s="17">
        <f t="shared" si="1"/>
        <v>-0.577097938113702</v>
      </c>
      <c r="F67" s="22">
        <v>144923</v>
      </c>
      <c r="G67" s="17">
        <f t="shared" si="2"/>
        <v>-0.18059013748332742</v>
      </c>
      <c r="H67" s="22">
        <v>142327</v>
      </c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</row>
    <row r="68" spans="1:19" s="15" customFormat="1" ht="12" customHeight="1">
      <c r="A68" s="19" t="s">
        <v>69</v>
      </c>
      <c r="B68" s="20">
        <v>47416.353172272444</v>
      </c>
      <c r="C68" s="17">
        <f t="shared" si="0"/>
        <v>6.334538602224793</v>
      </c>
      <c r="D68" s="21">
        <v>93185</v>
      </c>
      <c r="E68" s="17">
        <f t="shared" si="1"/>
        <v>5.1076593124544045</v>
      </c>
      <c r="F68" s="22">
        <v>145900</v>
      </c>
      <c r="G68" s="17">
        <f t="shared" si="2"/>
        <v>2.3926769759454736</v>
      </c>
      <c r="H68" s="22">
        <v>184818</v>
      </c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</row>
    <row r="69" spans="1:19" s="15" customFormat="1" ht="12" customHeight="1">
      <c r="A69" s="30" t="s">
        <v>70</v>
      </c>
      <c r="B69" s="20">
        <v>88911.42512404746</v>
      </c>
      <c r="C69" s="17">
        <f t="shared" si="0"/>
        <v>0.1532714296692106</v>
      </c>
      <c r="D69" s="21">
        <v>90422</v>
      </c>
      <c r="E69" s="17">
        <f t="shared" si="1"/>
        <v>-1.074405733157835</v>
      </c>
      <c r="F69" s="22">
        <v>82045</v>
      </c>
      <c r="G69" s="17">
        <f t="shared" si="2"/>
        <v>-0.2235780082587624</v>
      </c>
      <c r="H69" s="22">
        <v>80229</v>
      </c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</row>
    <row r="70" spans="1:19" s="15" customFormat="1" ht="12" customHeight="1">
      <c r="A70" s="30" t="s">
        <v>71</v>
      </c>
      <c r="B70" s="20">
        <v>36196.18674311225</v>
      </c>
      <c r="C70" s="17">
        <f t="shared" si="0"/>
        <v>2.2635079884594234</v>
      </c>
      <c r="D70" s="21">
        <v>46301</v>
      </c>
      <c r="E70" s="17">
        <f t="shared" si="1"/>
        <v>4.813673118389383</v>
      </c>
      <c r="F70" s="22">
        <v>70689</v>
      </c>
      <c r="G70" s="17">
        <f t="shared" si="2"/>
        <v>1.2686948365919326</v>
      </c>
      <c r="H70" s="22">
        <v>80187</v>
      </c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</row>
    <row r="71" spans="1:19" s="15" customFormat="1" ht="12" customHeight="1">
      <c r="A71" s="19" t="s">
        <v>72</v>
      </c>
      <c r="B71" s="20">
        <v>132678.59330582703</v>
      </c>
      <c r="C71" s="17">
        <f aca="true" t="shared" si="3" ref="C71:C113">((D71/B71)^(1/11)-1)*100</f>
        <v>1.2620380284902977</v>
      </c>
      <c r="D71" s="21">
        <v>152305</v>
      </c>
      <c r="E71" s="17">
        <f aca="true" t="shared" si="4" ref="E71:E113">((F71/D71)^(1/9)-1)*100</f>
        <v>0.6739407523514984</v>
      </c>
      <c r="F71" s="22">
        <v>161796</v>
      </c>
      <c r="G71" s="17">
        <f aca="true" t="shared" si="5" ref="G71:G113">+((H71/F71)^(0.1)-1)*100</f>
        <v>0.3728623918244134</v>
      </c>
      <c r="H71" s="22">
        <v>167931</v>
      </c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</row>
    <row r="72" spans="1:19" s="15" customFormat="1" ht="12" customHeight="1">
      <c r="A72" s="19" t="s">
        <v>73</v>
      </c>
      <c r="B72" s="20">
        <v>69456.78907612964</v>
      </c>
      <c r="C72" s="17">
        <f t="shared" si="3"/>
        <v>0.12088719567402428</v>
      </c>
      <c r="D72" s="21">
        <v>70386</v>
      </c>
      <c r="E72" s="17">
        <f t="shared" si="4"/>
        <v>1.825848742708458</v>
      </c>
      <c r="F72" s="22">
        <v>82834</v>
      </c>
      <c r="G72" s="17">
        <f t="shared" si="5"/>
        <v>0.23992620962514088</v>
      </c>
      <c r="H72" s="22">
        <v>84843</v>
      </c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</row>
    <row r="73" spans="1:19" s="15" customFormat="1" ht="12" customHeight="1">
      <c r="A73" s="16" t="s">
        <v>74</v>
      </c>
      <c r="B73" s="24">
        <v>983454.8538139871</v>
      </c>
      <c r="C73" s="12">
        <f t="shared" si="3"/>
        <v>0.1744196924272412</v>
      </c>
      <c r="D73" s="26">
        <v>1002489</v>
      </c>
      <c r="E73" s="12">
        <f t="shared" si="4"/>
        <v>-0.93990846456109</v>
      </c>
      <c r="F73" s="27">
        <v>920806</v>
      </c>
      <c r="G73" s="12">
        <f t="shared" si="5"/>
        <v>1.0628116721981273</v>
      </c>
      <c r="H73" s="27">
        <v>1023486</v>
      </c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</row>
    <row r="74" spans="1:19" s="15" customFormat="1" ht="12" customHeight="1">
      <c r="A74" s="19" t="s">
        <v>75</v>
      </c>
      <c r="B74" s="20">
        <v>51177.789939458424</v>
      </c>
      <c r="C74" s="17">
        <f t="shared" si="3"/>
        <v>-0.1479555989464365</v>
      </c>
      <c r="D74" s="21">
        <v>50351</v>
      </c>
      <c r="E74" s="17">
        <f t="shared" si="4"/>
        <v>-1.374505469772791</v>
      </c>
      <c r="F74" s="22">
        <v>44454</v>
      </c>
      <c r="G74" s="17">
        <f t="shared" si="5"/>
        <v>-0.3049101595484549</v>
      </c>
      <c r="H74" s="22">
        <v>43117</v>
      </c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</row>
    <row r="75" spans="1:19" s="15" customFormat="1" ht="12" customHeight="1">
      <c r="A75" s="31" t="s">
        <v>76</v>
      </c>
      <c r="B75" s="20">
        <v>17894.135902298938</v>
      </c>
      <c r="C75" s="17">
        <f t="shared" si="3"/>
        <v>-1.0249194248626137</v>
      </c>
      <c r="D75" s="21">
        <v>15977</v>
      </c>
      <c r="E75" s="17">
        <f t="shared" si="4"/>
        <v>-2.2943454662496032</v>
      </c>
      <c r="F75" s="22">
        <v>12965</v>
      </c>
      <c r="G75" s="17">
        <f t="shared" si="5"/>
        <v>1.0433405799839868</v>
      </c>
      <c r="H75" s="22">
        <v>14383</v>
      </c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</row>
    <row r="76" spans="1:19" s="15" customFormat="1" ht="12" customHeight="1">
      <c r="A76" s="19" t="s">
        <v>77</v>
      </c>
      <c r="B76" s="20">
        <v>56933.70023893769</v>
      </c>
      <c r="C76" s="17">
        <f t="shared" si="3"/>
        <v>0.17181202770648607</v>
      </c>
      <c r="D76" s="21">
        <v>58019</v>
      </c>
      <c r="E76" s="17">
        <f t="shared" si="4"/>
        <v>-1.0733458459884493</v>
      </c>
      <c r="F76" s="22">
        <v>52649</v>
      </c>
      <c r="G76" s="17">
        <f t="shared" si="5"/>
        <v>0.29001834120383485</v>
      </c>
      <c r="H76" s="22">
        <v>54196</v>
      </c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</row>
    <row r="77" spans="1:19" s="15" customFormat="1" ht="12" customHeight="1">
      <c r="A77" s="19" t="s">
        <v>78</v>
      </c>
      <c r="B77" s="20">
        <v>114955.84181258449</v>
      </c>
      <c r="C77" s="17">
        <f t="shared" si="3"/>
        <v>-0.6080089190934057</v>
      </c>
      <c r="D77" s="21">
        <v>107497</v>
      </c>
      <c r="E77" s="17">
        <f t="shared" si="4"/>
        <v>-3.0352054253343863</v>
      </c>
      <c r="F77" s="22">
        <v>81456</v>
      </c>
      <c r="G77" s="17">
        <f t="shared" si="5"/>
        <v>1.287235639277351</v>
      </c>
      <c r="H77" s="22">
        <v>92570</v>
      </c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</row>
    <row r="78" spans="1:19" s="15" customFormat="1" ht="12" customHeight="1">
      <c r="A78" s="19" t="s">
        <v>79</v>
      </c>
      <c r="B78" s="20">
        <v>32770.50305799644</v>
      </c>
      <c r="C78" s="17">
        <f t="shared" si="3"/>
        <v>-0.860706678669021</v>
      </c>
      <c r="D78" s="21">
        <v>29798</v>
      </c>
      <c r="E78" s="17">
        <f t="shared" si="4"/>
        <v>-1.6249263643783873</v>
      </c>
      <c r="F78" s="22">
        <v>25713</v>
      </c>
      <c r="G78" s="17">
        <f t="shared" si="5"/>
        <v>-0.3227751622282504</v>
      </c>
      <c r="H78" s="22">
        <v>24895</v>
      </c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</row>
    <row r="79" spans="1:19" s="15" customFormat="1" ht="12" customHeight="1">
      <c r="A79" s="30" t="s">
        <v>80</v>
      </c>
      <c r="B79" s="20">
        <v>39867.42118974163</v>
      </c>
      <c r="C79" s="17">
        <f t="shared" si="3"/>
        <v>0.9756489606152385</v>
      </c>
      <c r="D79" s="21">
        <v>44361</v>
      </c>
      <c r="E79" s="17">
        <f t="shared" si="4"/>
        <v>-0.48051812097458235</v>
      </c>
      <c r="F79" s="22">
        <v>42479</v>
      </c>
      <c r="G79" s="17">
        <f t="shared" si="5"/>
        <v>1.6156061154508183</v>
      </c>
      <c r="H79" s="22">
        <v>49863</v>
      </c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</row>
    <row r="80" spans="1:19" s="15" customFormat="1" ht="12" customHeight="1">
      <c r="A80" s="19" t="s">
        <v>81</v>
      </c>
      <c r="B80" s="20">
        <v>117804.23064614188</v>
      </c>
      <c r="C80" s="17">
        <f t="shared" si="3"/>
        <v>-1.2014181603869356</v>
      </c>
      <c r="D80" s="21">
        <v>103138</v>
      </c>
      <c r="E80" s="17">
        <f t="shared" si="4"/>
        <v>-2.297889878039716</v>
      </c>
      <c r="F80" s="22">
        <v>83667</v>
      </c>
      <c r="G80" s="17">
        <f t="shared" si="5"/>
        <v>0.5849548086465317</v>
      </c>
      <c r="H80" s="22">
        <v>88692</v>
      </c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</row>
    <row r="81" spans="1:19" s="15" customFormat="1" ht="12" customHeight="1">
      <c r="A81" s="19" t="s">
        <v>82</v>
      </c>
      <c r="B81" s="20">
        <v>83704.74673195364</v>
      </c>
      <c r="C81" s="17">
        <f t="shared" si="3"/>
        <v>-1.57164287921977</v>
      </c>
      <c r="D81" s="21">
        <v>70319</v>
      </c>
      <c r="E81" s="17">
        <f t="shared" si="4"/>
        <v>-1.7144170055873764</v>
      </c>
      <c r="F81" s="22">
        <v>60184</v>
      </c>
      <c r="G81" s="17">
        <f t="shared" si="5"/>
        <v>0.8867668915329308</v>
      </c>
      <c r="H81" s="22">
        <v>65739</v>
      </c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</row>
    <row r="82" spans="1:19" s="15" customFormat="1" ht="12" customHeight="1">
      <c r="A82" s="19" t="s">
        <v>83</v>
      </c>
      <c r="B82" s="20">
        <v>31076.703927555907</v>
      </c>
      <c r="C82" s="17">
        <f t="shared" si="3"/>
        <v>2.3284743185317813</v>
      </c>
      <c r="D82" s="21">
        <v>40031</v>
      </c>
      <c r="E82" s="17">
        <f t="shared" si="4"/>
        <v>-1.6107459558749704</v>
      </c>
      <c r="F82" s="22">
        <v>34588</v>
      </c>
      <c r="G82" s="17">
        <f t="shared" si="5"/>
        <v>3.104468841349317</v>
      </c>
      <c r="H82" s="22">
        <v>46957</v>
      </c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</row>
    <row r="83" spans="1:19" s="15" customFormat="1" ht="12" customHeight="1">
      <c r="A83" s="19" t="s">
        <v>84</v>
      </c>
      <c r="B83" s="20">
        <v>117392.3067156028</v>
      </c>
      <c r="C83" s="17">
        <f t="shared" si="3"/>
        <v>-0.6852997721724097</v>
      </c>
      <c r="D83" s="21">
        <v>108840</v>
      </c>
      <c r="E83" s="17">
        <f t="shared" si="4"/>
        <v>-0.6705510908959544</v>
      </c>
      <c r="F83" s="22">
        <v>102445</v>
      </c>
      <c r="G83" s="17">
        <f t="shared" si="5"/>
        <v>0.8198780584095955</v>
      </c>
      <c r="H83" s="22">
        <v>111161</v>
      </c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</row>
    <row r="84" spans="1:19" s="15" customFormat="1" ht="12" customHeight="1">
      <c r="A84" s="19" t="s">
        <v>85</v>
      </c>
      <c r="B84" s="20">
        <v>94679.36239960085</v>
      </c>
      <c r="C84" s="17">
        <f t="shared" si="3"/>
        <v>-1.6728025613144681</v>
      </c>
      <c r="D84" s="21">
        <v>78644</v>
      </c>
      <c r="E84" s="17">
        <f t="shared" si="4"/>
        <v>-2.434804458567452</v>
      </c>
      <c r="F84" s="22">
        <v>62997</v>
      </c>
      <c r="G84" s="17">
        <f t="shared" si="5"/>
        <v>0.36952649162296236</v>
      </c>
      <c r="H84" s="22">
        <v>65364</v>
      </c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</row>
    <row r="85" spans="1:19" s="15" customFormat="1" ht="12" customHeight="1">
      <c r="A85" s="19" t="s">
        <v>86</v>
      </c>
      <c r="B85" s="20">
        <v>49369.73453631362</v>
      </c>
      <c r="C85" s="17">
        <f t="shared" si="3"/>
        <v>4.8234150066689185</v>
      </c>
      <c r="D85" s="21">
        <v>82890</v>
      </c>
      <c r="E85" s="17">
        <f t="shared" si="4"/>
        <v>1.0677078401225115</v>
      </c>
      <c r="F85" s="22">
        <v>91204</v>
      </c>
      <c r="G85" s="17">
        <f t="shared" si="5"/>
        <v>0.9415054066520767</v>
      </c>
      <c r="H85" s="22">
        <v>100164</v>
      </c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</row>
    <row r="86" spans="1:19" s="15" customFormat="1" ht="12" customHeight="1">
      <c r="A86" s="30" t="s">
        <v>87</v>
      </c>
      <c r="B86" s="20">
        <v>84798.19930669366</v>
      </c>
      <c r="C86" s="17">
        <f t="shared" si="3"/>
        <v>1.7646944166732625</v>
      </c>
      <c r="D86" s="21">
        <v>102791</v>
      </c>
      <c r="E86" s="17">
        <f t="shared" si="4"/>
        <v>0.9334421239743929</v>
      </c>
      <c r="F86" s="22">
        <v>111756</v>
      </c>
      <c r="G86" s="17">
        <f t="shared" si="5"/>
        <v>0.5841896290787352</v>
      </c>
      <c r="H86" s="22">
        <v>118459</v>
      </c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</row>
    <row r="87" spans="1:19" s="15" customFormat="1" ht="12" customHeight="1">
      <c r="A87" s="19" t="s">
        <v>88</v>
      </c>
      <c r="B87" s="20">
        <v>28177.20044568345</v>
      </c>
      <c r="C87" s="17">
        <f t="shared" si="3"/>
        <v>-0.44540794935730155</v>
      </c>
      <c r="D87" s="21">
        <v>26827</v>
      </c>
      <c r="E87" s="17">
        <f t="shared" si="4"/>
        <v>0.017796912062073567</v>
      </c>
      <c r="F87" s="22">
        <v>26870</v>
      </c>
      <c r="G87" s="17">
        <f t="shared" si="5"/>
        <v>3.9241419864377125</v>
      </c>
      <c r="H87" s="22">
        <v>39485</v>
      </c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</row>
    <row r="88" spans="1:19" s="15" customFormat="1" ht="12" customHeight="1">
      <c r="A88" s="30" t="s">
        <v>89</v>
      </c>
      <c r="B88" s="20">
        <v>62852.976963423935</v>
      </c>
      <c r="C88" s="17">
        <f t="shared" si="3"/>
        <v>2.560547440958927</v>
      </c>
      <c r="D88" s="21">
        <v>83006</v>
      </c>
      <c r="E88" s="17">
        <f t="shared" si="4"/>
        <v>0.5720978744919059</v>
      </c>
      <c r="F88" s="22">
        <v>87379</v>
      </c>
      <c r="G88" s="17">
        <f t="shared" si="5"/>
        <v>2.182998903781619</v>
      </c>
      <c r="H88" s="22">
        <v>108441</v>
      </c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</row>
    <row r="89" spans="1:19" s="15" customFormat="1" ht="12" customHeight="1">
      <c r="A89" s="16" t="s">
        <v>90</v>
      </c>
      <c r="B89" s="24">
        <f>SUM(B90,B98)</f>
        <v>2317588.267005547</v>
      </c>
      <c r="C89" s="12">
        <f t="shared" si="3"/>
        <v>1.6415961058246387</v>
      </c>
      <c r="D89" s="24">
        <f>SUM(D90,D98)</f>
        <v>2772187</v>
      </c>
      <c r="E89" s="12">
        <f t="shared" si="4"/>
        <v>1.6490106771855473</v>
      </c>
      <c r="F89" s="24">
        <f>SUM(F90,F98)</f>
        <v>3211818</v>
      </c>
      <c r="G89" s="12">
        <f t="shared" si="5"/>
        <v>1.1081532356025825</v>
      </c>
      <c r="H89" s="24">
        <f>SUM(H90,H98)</f>
        <v>3586020</v>
      </c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</row>
    <row r="90" spans="1:19" s="15" customFormat="1" ht="12" customHeight="1">
      <c r="A90" s="25" t="s">
        <v>91</v>
      </c>
      <c r="B90" s="24">
        <v>945783.3580057813</v>
      </c>
      <c r="C90" s="12">
        <f t="shared" si="3"/>
        <v>0.2701925154667828</v>
      </c>
      <c r="D90" s="26">
        <v>974276</v>
      </c>
      <c r="E90" s="12">
        <f t="shared" si="4"/>
        <v>-0.20594260311844748</v>
      </c>
      <c r="F90" s="27">
        <v>956366</v>
      </c>
      <c r="G90" s="12">
        <f t="shared" si="5"/>
        <v>0.7661454040750026</v>
      </c>
      <c r="H90" s="27">
        <v>1032216</v>
      </c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</row>
    <row r="91" spans="1:19" s="15" customFormat="1" ht="12" customHeight="1">
      <c r="A91" s="19" t="s">
        <v>92</v>
      </c>
      <c r="B91" s="20">
        <v>116473.24529393773</v>
      </c>
      <c r="C91" s="17">
        <f t="shared" si="3"/>
        <v>-0.48278066708768996</v>
      </c>
      <c r="D91" s="21">
        <v>110435</v>
      </c>
      <c r="E91" s="17">
        <f t="shared" si="4"/>
        <v>-0.8693340340695355</v>
      </c>
      <c r="F91" s="22">
        <v>102089</v>
      </c>
      <c r="G91" s="17">
        <f t="shared" si="5"/>
        <v>0.6653025108493527</v>
      </c>
      <c r="H91" s="22">
        <v>109088</v>
      </c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</row>
    <row r="92" spans="1:19" s="15" customFormat="1" ht="12" customHeight="1">
      <c r="A92" s="30" t="s">
        <v>93</v>
      </c>
      <c r="B92" s="20">
        <v>117587.74507680746</v>
      </c>
      <c r="C92" s="17">
        <f t="shared" si="3"/>
        <v>-1.3256884250806178</v>
      </c>
      <c r="D92" s="21">
        <v>101533</v>
      </c>
      <c r="E92" s="17">
        <f t="shared" si="4"/>
        <v>-0.2956600116073571</v>
      </c>
      <c r="F92" s="22">
        <v>98863</v>
      </c>
      <c r="G92" s="17">
        <f t="shared" si="5"/>
        <v>0.7813497517693335</v>
      </c>
      <c r="H92" s="22">
        <v>106865</v>
      </c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</row>
    <row r="93" spans="1:19" s="15" customFormat="1" ht="12" customHeight="1">
      <c r="A93" s="19" t="s">
        <v>94</v>
      </c>
      <c r="B93" s="20">
        <v>196150.95953706885</v>
      </c>
      <c r="C93" s="17">
        <f t="shared" si="3"/>
        <v>0.8098583775514756</v>
      </c>
      <c r="D93" s="21">
        <v>214350</v>
      </c>
      <c r="E93" s="17">
        <f t="shared" si="4"/>
        <v>-0.013225250877080263</v>
      </c>
      <c r="F93" s="22">
        <v>214095</v>
      </c>
      <c r="G93" s="17">
        <f t="shared" si="5"/>
        <v>0.44341603872886104</v>
      </c>
      <c r="H93" s="22">
        <v>223780</v>
      </c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</row>
    <row r="94" spans="1:19" s="15" customFormat="1" ht="12" customHeight="1">
      <c r="A94" s="19" t="s">
        <v>95</v>
      </c>
      <c r="B94" s="20">
        <v>72161.8564448036</v>
      </c>
      <c r="C94" s="17">
        <f t="shared" si="3"/>
        <v>0.6319857828717801</v>
      </c>
      <c r="D94" s="21">
        <v>77340</v>
      </c>
      <c r="E94" s="17">
        <f t="shared" si="4"/>
        <v>-0.9031372300036256</v>
      </c>
      <c r="F94" s="22">
        <v>71276</v>
      </c>
      <c r="G94" s="17">
        <f t="shared" si="5"/>
        <v>1.5793913748401778</v>
      </c>
      <c r="H94" s="22">
        <v>83368</v>
      </c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</row>
    <row r="95" spans="1:19" s="15" customFormat="1" ht="12" customHeight="1">
      <c r="A95" s="19" t="s">
        <v>96</v>
      </c>
      <c r="B95" s="20">
        <v>163966.77156268645</v>
      </c>
      <c r="C95" s="17">
        <f t="shared" si="3"/>
        <v>2.3279726464288997</v>
      </c>
      <c r="D95" s="21">
        <v>211200</v>
      </c>
      <c r="E95" s="17">
        <f t="shared" si="4"/>
        <v>0.8679734053003152</v>
      </c>
      <c r="F95" s="22">
        <v>228283</v>
      </c>
      <c r="G95" s="17">
        <f t="shared" si="5"/>
        <v>0.825807854530658</v>
      </c>
      <c r="H95" s="22">
        <v>247851</v>
      </c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</row>
    <row r="96" spans="1:19" s="15" customFormat="1" ht="12" customHeight="1">
      <c r="A96" s="30" t="s">
        <v>97</v>
      </c>
      <c r="B96" s="20">
        <v>136220.53775965946</v>
      </c>
      <c r="C96" s="17">
        <f t="shared" si="3"/>
        <v>-0.6639159101542003</v>
      </c>
      <c r="D96" s="21">
        <v>126596</v>
      </c>
      <c r="E96" s="17">
        <f t="shared" si="4"/>
        <v>-0.771055989583258</v>
      </c>
      <c r="F96" s="22">
        <v>118077</v>
      </c>
      <c r="G96" s="17">
        <f t="shared" si="5"/>
        <v>1.027033839035818</v>
      </c>
      <c r="H96" s="22">
        <v>130780</v>
      </c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</row>
    <row r="97" spans="1:19" s="15" customFormat="1" ht="12" customHeight="1">
      <c r="A97" s="30" t="s">
        <v>98</v>
      </c>
      <c r="B97" s="20">
        <v>143222.24233081777</v>
      </c>
      <c r="C97" s="17">
        <f t="shared" si="3"/>
        <v>-0.6829994295661446</v>
      </c>
      <c r="D97" s="21">
        <v>132822</v>
      </c>
      <c r="E97" s="17">
        <f t="shared" si="4"/>
        <v>-0.7889606303168262</v>
      </c>
      <c r="F97" s="22">
        <v>123683</v>
      </c>
      <c r="G97" s="17">
        <f t="shared" si="5"/>
        <v>0.536722956420066</v>
      </c>
      <c r="H97" s="22">
        <v>130484</v>
      </c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</row>
    <row r="98" spans="1:19" s="15" customFormat="1" ht="12" customHeight="1">
      <c r="A98" s="25" t="s">
        <v>99</v>
      </c>
      <c r="B98" s="24">
        <v>1371804.9089997658</v>
      </c>
      <c r="C98" s="12">
        <f t="shared" si="3"/>
        <v>2.4895583192232174</v>
      </c>
      <c r="D98" s="26">
        <v>1797911</v>
      </c>
      <c r="E98" s="12">
        <f t="shared" si="4"/>
        <v>2.551165364019403</v>
      </c>
      <c r="F98" s="27">
        <v>2255452</v>
      </c>
      <c r="G98" s="12">
        <f t="shared" si="5"/>
        <v>1.2500852119092576</v>
      </c>
      <c r="H98" s="27">
        <v>2553804</v>
      </c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</row>
    <row r="99" spans="1:19" s="15" customFormat="1" ht="12" customHeight="1">
      <c r="A99" s="19" t="s">
        <v>100</v>
      </c>
      <c r="B99" s="20">
        <v>75630.63679418506</v>
      </c>
      <c r="C99" s="17">
        <f t="shared" si="3"/>
        <v>0.2752125887342638</v>
      </c>
      <c r="D99" s="21">
        <v>77952</v>
      </c>
      <c r="E99" s="17">
        <f t="shared" si="4"/>
        <v>-1.7260219531996968</v>
      </c>
      <c r="F99" s="22">
        <v>66646</v>
      </c>
      <c r="G99" s="17">
        <f t="shared" si="5"/>
        <v>-0.13495825906003622</v>
      </c>
      <c r="H99" s="22">
        <v>65752</v>
      </c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</row>
    <row r="100" spans="1:19" s="15" customFormat="1" ht="12" customHeight="1">
      <c r="A100" s="19" t="s">
        <v>101</v>
      </c>
      <c r="B100" s="20">
        <v>70485.0955304681</v>
      </c>
      <c r="C100" s="17">
        <f t="shared" si="3"/>
        <v>1.390966208232225</v>
      </c>
      <c r="D100" s="21">
        <v>82052</v>
      </c>
      <c r="E100" s="17">
        <f t="shared" si="4"/>
        <v>1.202695324707248</v>
      </c>
      <c r="F100" s="22">
        <v>91373</v>
      </c>
      <c r="G100" s="17">
        <f t="shared" si="5"/>
        <v>0.9780000431046876</v>
      </c>
      <c r="H100" s="22">
        <v>100713</v>
      </c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</row>
    <row r="101" spans="1:19" s="15" customFormat="1" ht="12" customHeight="1">
      <c r="A101" s="30" t="s">
        <v>102</v>
      </c>
      <c r="B101" s="20">
        <v>110555.97306546383</v>
      </c>
      <c r="C101" s="17">
        <f t="shared" si="3"/>
        <v>3.386442463093653</v>
      </c>
      <c r="D101" s="21">
        <v>159471</v>
      </c>
      <c r="E101" s="17">
        <f t="shared" si="4"/>
        <v>2.0560367073511943</v>
      </c>
      <c r="F101" s="22">
        <v>191527</v>
      </c>
      <c r="G101" s="17">
        <f t="shared" si="5"/>
        <v>0.9902587435175247</v>
      </c>
      <c r="H101" s="22">
        <v>211361</v>
      </c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</row>
    <row r="102" spans="1:19" s="15" customFormat="1" ht="12" customHeight="1">
      <c r="A102" s="19" t="s">
        <v>103</v>
      </c>
      <c r="B102" s="20">
        <v>128193.53347818124</v>
      </c>
      <c r="C102" s="17">
        <f t="shared" si="3"/>
        <v>3.8138466541735916</v>
      </c>
      <c r="D102" s="21">
        <v>193497</v>
      </c>
      <c r="E102" s="17">
        <f t="shared" si="4"/>
        <v>2.459487724781839</v>
      </c>
      <c r="F102" s="22">
        <v>240793</v>
      </c>
      <c r="G102" s="17">
        <f t="shared" si="5"/>
        <v>1.1037043033750527</v>
      </c>
      <c r="H102" s="22">
        <v>268729</v>
      </c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</row>
    <row r="103" spans="1:19" s="15" customFormat="1" ht="12" customHeight="1">
      <c r="A103" s="19" t="s">
        <v>104</v>
      </c>
      <c r="B103" s="20">
        <v>219648.66404190802</v>
      </c>
      <c r="C103" s="17">
        <f t="shared" si="3"/>
        <v>0.45097977189338945</v>
      </c>
      <c r="D103" s="21">
        <v>230794</v>
      </c>
      <c r="E103" s="17">
        <f t="shared" si="4"/>
        <v>0.5913594358075036</v>
      </c>
      <c r="F103" s="22">
        <v>243372</v>
      </c>
      <c r="G103" s="17">
        <f t="shared" si="5"/>
        <v>0.918815940315798</v>
      </c>
      <c r="H103" s="22">
        <v>266681</v>
      </c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</row>
    <row r="104" spans="1:19" s="15" customFormat="1" ht="12" customHeight="1">
      <c r="A104" s="19" t="s">
        <v>105</v>
      </c>
      <c r="B104" s="20">
        <v>122989.86183010596</v>
      </c>
      <c r="C104" s="17">
        <f t="shared" si="3"/>
        <v>2.921284061292573</v>
      </c>
      <c r="D104" s="21">
        <v>168821</v>
      </c>
      <c r="E104" s="17">
        <f t="shared" si="4"/>
        <v>1.403863160935348</v>
      </c>
      <c r="F104" s="22">
        <v>191389</v>
      </c>
      <c r="G104" s="17">
        <f t="shared" si="5"/>
        <v>0.25674606050685167</v>
      </c>
      <c r="H104" s="22">
        <v>196360</v>
      </c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</row>
    <row r="105" spans="1:19" s="15" customFormat="1" ht="12" customHeight="1">
      <c r="A105" s="30" t="s">
        <v>106</v>
      </c>
      <c r="B105" s="20">
        <v>117301.10214704061</v>
      </c>
      <c r="C105" s="17">
        <f t="shared" si="3"/>
        <v>4.667899245963847</v>
      </c>
      <c r="D105" s="21">
        <v>193754</v>
      </c>
      <c r="E105" s="17">
        <f t="shared" si="4"/>
        <v>6.217422056005795</v>
      </c>
      <c r="F105" s="22">
        <v>333436</v>
      </c>
      <c r="G105" s="17">
        <f t="shared" si="5"/>
        <v>0.7914839402645368</v>
      </c>
      <c r="H105" s="22">
        <v>360787</v>
      </c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</row>
    <row r="106" spans="1:19" s="15" customFormat="1" ht="12" customHeight="1">
      <c r="A106" s="19" t="s">
        <v>107</v>
      </c>
      <c r="B106" s="20">
        <v>107580.29873512186</v>
      </c>
      <c r="C106" s="17">
        <f t="shared" si="3"/>
        <v>4.704007982452207</v>
      </c>
      <c r="D106" s="21">
        <v>178373</v>
      </c>
      <c r="E106" s="17">
        <f t="shared" si="4"/>
        <v>3.6271396257174793</v>
      </c>
      <c r="F106" s="22">
        <v>245805</v>
      </c>
      <c r="G106" s="17">
        <f t="shared" si="5"/>
        <v>1.8560842539303346</v>
      </c>
      <c r="H106" s="22">
        <v>295434</v>
      </c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</row>
    <row r="107" spans="1:19" s="15" customFormat="1" ht="12" customHeight="1">
      <c r="A107" s="19" t="s">
        <v>108</v>
      </c>
      <c r="B107" s="20">
        <v>163634.0252246354</v>
      </c>
      <c r="C107" s="17">
        <f t="shared" si="3"/>
        <v>2.0375605470477343</v>
      </c>
      <c r="D107" s="21">
        <v>204284</v>
      </c>
      <c r="E107" s="17">
        <f t="shared" si="4"/>
        <v>1.7668244841437808</v>
      </c>
      <c r="F107" s="22">
        <v>239161</v>
      </c>
      <c r="G107" s="17">
        <f t="shared" si="5"/>
        <v>1.1401361284811173</v>
      </c>
      <c r="H107" s="22">
        <v>267871</v>
      </c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</row>
    <row r="108" spans="1:19" s="15" customFormat="1" ht="12" customHeight="1">
      <c r="A108" s="19" t="s">
        <v>109</v>
      </c>
      <c r="B108" s="20">
        <v>4438.9564193616</v>
      </c>
      <c r="C108" s="17">
        <f t="shared" si="3"/>
        <v>2.7648586944648113</v>
      </c>
      <c r="D108" s="21">
        <v>5992</v>
      </c>
      <c r="E108" s="17">
        <f t="shared" si="4"/>
        <v>3.8302272013129413</v>
      </c>
      <c r="F108" s="22">
        <v>8404</v>
      </c>
      <c r="G108" s="17">
        <f t="shared" si="5"/>
        <v>-0.17510007581796883</v>
      </c>
      <c r="H108" s="22">
        <v>8258</v>
      </c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</row>
    <row r="109" spans="1:19" s="15" customFormat="1" ht="12" customHeight="1">
      <c r="A109" s="30" t="s">
        <v>110</v>
      </c>
      <c r="B109" s="20">
        <v>31711.12691546647</v>
      </c>
      <c r="C109" s="17">
        <f t="shared" si="3"/>
        <v>5.236189267828828</v>
      </c>
      <c r="D109" s="21">
        <v>55594</v>
      </c>
      <c r="E109" s="17">
        <f t="shared" si="4"/>
        <v>7.0729318887778225</v>
      </c>
      <c r="F109" s="22">
        <v>102836</v>
      </c>
      <c r="G109" s="17">
        <f t="shared" si="5"/>
        <v>2.464455912661645</v>
      </c>
      <c r="H109" s="22">
        <v>131183</v>
      </c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</row>
    <row r="110" spans="1:19" s="15" customFormat="1" ht="12" customHeight="1">
      <c r="A110" s="19" t="s">
        <v>111</v>
      </c>
      <c r="B110" s="20">
        <v>63058.43780469039</v>
      </c>
      <c r="C110" s="17">
        <f t="shared" si="3"/>
        <v>2.8610458623713475</v>
      </c>
      <c r="D110" s="21">
        <v>86001</v>
      </c>
      <c r="E110" s="17">
        <f t="shared" si="4"/>
        <v>4.465370530561663</v>
      </c>
      <c r="F110" s="22">
        <v>127425</v>
      </c>
      <c r="G110" s="17">
        <f t="shared" si="5"/>
        <v>1.2526235505518901</v>
      </c>
      <c r="H110" s="22">
        <v>144317</v>
      </c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</row>
    <row r="111" spans="1:19" s="15" customFormat="1" ht="12" customHeight="1">
      <c r="A111" s="19" t="s">
        <v>112</v>
      </c>
      <c r="B111" s="20">
        <v>93255.16798282217</v>
      </c>
      <c r="C111" s="17">
        <f t="shared" si="3"/>
        <v>-1.8951337711572869</v>
      </c>
      <c r="D111" s="21">
        <v>75556</v>
      </c>
      <c r="E111" s="17">
        <f t="shared" si="4"/>
        <v>-2.4320084675667153</v>
      </c>
      <c r="F111" s="22">
        <v>60539</v>
      </c>
      <c r="G111" s="17">
        <f t="shared" si="5"/>
        <v>1.686549056262776</v>
      </c>
      <c r="H111" s="22">
        <v>71560</v>
      </c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</row>
    <row r="112" spans="1:19" s="15" customFormat="1" ht="12" customHeight="1">
      <c r="A112" s="19" t="s">
        <v>113</v>
      </c>
      <c r="B112" s="20">
        <v>40738.37470711017</v>
      </c>
      <c r="C112" s="17">
        <f t="shared" si="3"/>
        <v>0.5335189064936019</v>
      </c>
      <c r="D112" s="21">
        <v>43194</v>
      </c>
      <c r="E112" s="17">
        <f t="shared" si="4"/>
        <v>-1.1011794609099845</v>
      </c>
      <c r="F112" s="22">
        <v>39097</v>
      </c>
      <c r="G112" s="17">
        <f t="shared" si="5"/>
        <v>-0.3412810248169418</v>
      </c>
      <c r="H112" s="22">
        <v>37783</v>
      </c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</row>
    <row r="113" spans="1:19" s="15" customFormat="1" ht="12" customHeight="1">
      <c r="A113" s="32" t="s">
        <v>114</v>
      </c>
      <c r="B113" s="33">
        <v>22583.654323204995</v>
      </c>
      <c r="C113" s="17">
        <f t="shared" si="3"/>
        <v>5.933590999727456</v>
      </c>
      <c r="D113" s="34">
        <v>42576</v>
      </c>
      <c r="E113" s="35">
        <f t="shared" si="4"/>
        <v>6.2783164993641005</v>
      </c>
      <c r="F113" s="36">
        <v>73649</v>
      </c>
      <c r="G113" s="35">
        <f t="shared" si="5"/>
        <v>5.601190876877515</v>
      </c>
      <c r="H113" s="36">
        <v>127015</v>
      </c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</row>
    <row r="114" spans="1:19" ht="12" customHeight="1">
      <c r="A114" s="41" t="s">
        <v>115</v>
      </c>
      <c r="B114" s="41"/>
      <c r="C114" s="41"/>
      <c r="D114" s="37"/>
      <c r="E114" s="37"/>
      <c r="F114" s="38"/>
      <c r="G114" s="38"/>
      <c r="H114" s="14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1:19" ht="12" customHeight="1">
      <c r="A115" s="42" t="s">
        <v>116</v>
      </c>
      <c r="B115" s="42"/>
      <c r="C115" s="42"/>
      <c r="D115" s="42"/>
      <c r="E115" s="42"/>
      <c r="F115" s="42"/>
      <c r="G115" s="42"/>
      <c r="H115" s="42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1:19" ht="12.75">
      <c r="A116" s="39"/>
      <c r="B116" s="39"/>
      <c r="C116" s="39"/>
      <c r="D116" s="39"/>
      <c r="E116" s="39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1:19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1:19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1:19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1:19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1:19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1:19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 spans="1:19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1:19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1:19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1:19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1:19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1:19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1:19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1:19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1:19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1:19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1:19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1:19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1:19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1:19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</row>
    <row r="137" spans="1:19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 spans="1:19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 spans="1:19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</row>
    <row r="140" spans="1:19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</row>
    <row r="141" spans="1:19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 spans="1:19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</row>
    <row r="143" spans="1:19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</row>
    <row r="144" spans="1:19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</row>
    <row r="145" spans="1:19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</row>
    <row r="146" spans="1:19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</row>
    <row r="147" spans="1:19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</row>
    <row r="148" spans="1:19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</row>
    <row r="149" spans="1:19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</row>
    <row r="150" spans="1:19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</row>
    <row r="151" spans="1:19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1:19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1:19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1:19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1:19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1:19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1:19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1:19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1:19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</sheetData>
  <sheetProtection/>
  <mergeCells count="4">
    <mergeCell ref="A2:E2"/>
    <mergeCell ref="A3:B3"/>
    <mergeCell ref="A114:C114"/>
    <mergeCell ref="A115:H11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  <rowBreaks count="2" manualBreakCount="2">
    <brk id="51" max="255" man="1"/>
    <brk id="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SEMPLA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d134162</dc:creator>
  <cp:keywords/>
  <dc:description/>
  <cp:lastModifiedBy>Marcos Toyotoshi Maeda</cp:lastModifiedBy>
  <cp:lastPrinted>2011-05-27T18:34:18Z</cp:lastPrinted>
  <dcterms:created xsi:type="dcterms:W3CDTF">2011-05-27T18:29:06Z</dcterms:created>
  <dcterms:modified xsi:type="dcterms:W3CDTF">2022-07-21T13:36:32Z</dcterms:modified>
  <cp:category/>
  <cp:version/>
  <cp:contentType/>
  <cp:contentStatus/>
</cp:coreProperties>
</file>