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40" windowHeight="9795"/>
  </bookViews>
  <sheets>
    <sheet name="Balanço Orçamentário MCASP" sheetId="1" r:id="rId1"/>
  </sheets>
  <definedNames>
    <definedName name="_xlnm.Print_Area" localSheetId="0">'Balanço Orçamentário MCASP'!$A$1:$G$47</definedName>
  </definedNames>
  <calcPr calcId="125725"/>
</workbook>
</file>

<file path=xl/calcChain.xml><?xml version="1.0" encoding="utf-8"?>
<calcChain xmlns="http://schemas.openxmlformats.org/spreadsheetml/2006/main">
  <c r="E13" i="1"/>
  <c r="E11"/>
  <c r="B15"/>
  <c r="B19"/>
  <c r="B21"/>
  <c r="D12"/>
  <c r="E12"/>
  <c r="F36"/>
  <c r="E36"/>
  <c r="D36"/>
  <c r="C36"/>
  <c r="G36"/>
  <c r="B36"/>
  <c r="G31"/>
  <c r="C31"/>
  <c r="C30"/>
  <c r="G30"/>
  <c r="F30"/>
  <c r="E30"/>
  <c r="E35"/>
  <c r="E39"/>
  <c r="E41"/>
  <c r="D30"/>
  <c r="B30"/>
  <c r="G29"/>
  <c r="F28"/>
  <c r="F35"/>
  <c r="F39"/>
  <c r="F41"/>
  <c r="E28"/>
  <c r="D28"/>
  <c r="D35"/>
  <c r="D39"/>
  <c r="C28"/>
  <c r="B28"/>
  <c r="B35"/>
  <c r="B39"/>
  <c r="D16"/>
  <c r="E16"/>
  <c r="C16"/>
  <c r="B16"/>
  <c r="C12"/>
  <c r="B12"/>
  <c r="D10"/>
  <c r="E10"/>
  <c r="C10"/>
  <c r="B10"/>
  <c r="C35"/>
  <c r="G28"/>
  <c r="G35"/>
  <c r="C39"/>
  <c r="G39"/>
  <c r="C15"/>
  <c r="C19"/>
  <c r="B40"/>
  <c r="B41"/>
  <c r="B20"/>
  <c r="C20"/>
  <c r="C40"/>
  <c r="C41"/>
  <c r="C21"/>
  <c r="D15"/>
  <c r="D19" s="1"/>
  <c r="D20" l="1"/>
  <c r="E20" s="1"/>
  <c r="D40"/>
  <c r="D41" s="1"/>
  <c r="G41" s="1"/>
  <c r="E19"/>
  <c r="E15"/>
  <c r="D21" l="1"/>
  <c r="E21" s="1"/>
</calcChain>
</file>

<file path=xl/sharedStrings.xml><?xml version="1.0" encoding="utf-8"?>
<sst xmlns="http://schemas.openxmlformats.org/spreadsheetml/2006/main" count="59" uniqueCount="59">
  <si>
    <t>Prefeitura do Município de São Paulo</t>
  </si>
  <si>
    <t>FUNDO MUNICIPAL DE PRESERVAÇÃO DO PATRIMÕNIO HISTÓRICO E CULTURAL DA ÁREA DO PROJETO LUZ - FUNPATRI (CNPJ: 14.193.376/0001-74)</t>
  </si>
  <si>
    <t>Relatório Resumido da Execução Orçamentária</t>
  </si>
  <si>
    <t>BALANÇO ORÇAMENTÁRIO</t>
  </si>
  <si>
    <t>ORÇAMENTOS FISCAL E DA SEGURIDADE SOCIAL</t>
  </si>
  <si>
    <t>RECEITAS ORÇAMENTÁRIAS</t>
  </si>
  <si>
    <t>Previsão Inicial (a)</t>
  </si>
  <si>
    <t>Previsão Atualizada (b)</t>
  </si>
  <si>
    <t>Receitas Realizadas ( c )</t>
  </si>
  <si>
    <t>Saldo d= (c-b)</t>
  </si>
  <si>
    <t>Receitas Correntes (I)</t>
  </si>
  <si>
    <t>Receita Patrimonial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</si>
  <si>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</si>
  <si>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</si>
  <si>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</si>
  <si>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</si>
  <si>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</si>
  <si>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</si>
  <si>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</si>
  <si>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</si>
  <si>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</si>
  <si>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</si>
  <si>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</si>
  <si>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</si>
  <si>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</si>
  <si>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</si>
  <si>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</si>
  <si>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</si>
  <si>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</si>
  <si>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</si>
  <si>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</si>
  <si>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</si>
  <si>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</si>
  <si>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</si>
  <si>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</si>
  <si>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</si>
  <si>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</si>
  <si>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</si>
  <si>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</si>
  <si>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</si>
  <si>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</si>
  <si>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</si>
  <si>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</si>
  <si>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</si>
  <si>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</si>
  <si>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</si>
  <si>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t>Fonte: Relatórios do SOF - Sistema Orçamentário e Financeiro: Receita Acumulada Mensal e Acompanhamento da Execução Orçamentária.</t>
  </si>
  <si>
    <t>Notas: Valores Preliminares</t>
  </si>
  <si>
    <t>MARIANA DE SOUZA ROLIM</t>
  </si>
  <si>
    <t>ANDRÉ LUIZ POMPÉIA STURM</t>
  </si>
  <si>
    <t>SMC/DPH - DIRETORA</t>
  </si>
  <si>
    <t>SECRETÁRIO MUNICIPAL DE CULTURA</t>
  </si>
  <si>
    <t>RG 23.128.121-3</t>
  </si>
  <si>
    <t xml:space="preserve">    RG 9.813.707-4</t>
  </si>
  <si>
    <t>Balanço Orçamentário modelo do MCASP, conforme Portaria SF nº 266/2016.</t>
  </si>
  <si>
    <t>ROBERTO ALVES BATALHA</t>
  </si>
  <si>
    <t>CONTADOR CRC 1SP183.475/0-2</t>
  </si>
  <si>
    <t>SMC - CAF</t>
  </si>
  <si>
    <t>NOVEMBRO/2018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</si>
</sst>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&quot;R$&quot;\ #,##0.00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>
      <alignment vertical="top"/>
    </xf>
    <xf numFmtId="43" fontId="7" fillId="0" borderId="0" applyFont="0" applyFill="0" applyBorder="0" applyAlignment="0" applyProtection="0"/>
  </cellStyleXfs>
  <cellXfs count="57">
    <xf numFmtId="0" fontId="0" fillId="0" borderId="0" xfId="0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8" fillId="3" borderId="2" xfId="0" applyFont="1" applyFill="1" applyBorder="1"/>
    <xf numFmtId="43" fontId="7" fillId="3" borderId="2" xfId="3" applyFont="1" applyFill="1" applyBorder="1"/>
    <xf numFmtId="0" fontId="0" fillId="0" borderId="2" xfId="0" applyBorder="1"/>
    <xf numFmtId="43" fontId="7" fillId="0" borderId="2" xfId="3" applyFont="1" applyBorder="1"/>
    <xf numFmtId="4" fontId="0" fillId="0" borderId="2" xfId="0" applyNumberFormat="1" applyBorder="1"/>
    <xf numFmtId="0" fontId="0" fillId="3" borderId="2" xfId="0" applyFill="1" applyBorder="1"/>
    <xf numFmtId="43" fontId="0" fillId="3" borderId="2" xfId="0" applyNumberFormat="1" applyFill="1" applyBorder="1"/>
    <xf numFmtId="43" fontId="0" fillId="0" borderId="2" xfId="0" applyNumberFormat="1" applyBorder="1"/>
    <xf numFmtId="0" fontId="8" fillId="4" borderId="2" xfId="0" applyFont="1" applyFill="1" applyBorder="1"/>
    <xf numFmtId="43" fontId="0" fillId="4" borderId="2" xfId="0" applyNumberFormat="1" applyFill="1" applyBorder="1"/>
    <xf numFmtId="43" fontId="7" fillId="4" borderId="2" xfId="3" applyFont="1" applyFill="1" applyBorder="1"/>
    <xf numFmtId="0" fontId="8" fillId="4" borderId="3" xfId="0" applyFont="1" applyFill="1" applyBorder="1"/>
    <xf numFmtId="43" fontId="0" fillId="4" borderId="3" xfId="0" applyNumberFormat="1" applyFill="1" applyBorder="1"/>
    <xf numFmtId="43" fontId="0" fillId="4" borderId="4" xfId="0" applyNumberFormat="1" applyFill="1" applyBorder="1"/>
    <xf numFmtId="0" fontId="8" fillId="0" borderId="1" xfId="0" applyFont="1" applyBorder="1"/>
    <xf numFmtId="0" fontId="0" fillId="0" borderId="1" xfId="0" applyBorder="1"/>
    <xf numFmtId="0" fontId="8" fillId="0" borderId="3" xfId="0" applyFont="1" applyBorder="1"/>
    <xf numFmtId="0" fontId="0" fillId="0" borderId="3" xfId="0" applyBorder="1"/>
    <xf numFmtId="43" fontId="8" fillId="4" borderId="2" xfId="3" applyFont="1" applyFill="1" applyBorder="1"/>
    <xf numFmtId="43" fontId="8" fillId="4" borderId="2" xfId="0" applyNumberFormat="1" applyFont="1" applyFill="1" applyBorder="1"/>
    <xf numFmtId="0" fontId="8" fillId="4" borderId="1" xfId="0" applyFont="1" applyFill="1" applyBorder="1"/>
    <xf numFmtId="43" fontId="8" fillId="4" borderId="3" xfId="0" applyNumberFormat="1" applyFont="1" applyFill="1" applyBorder="1"/>
    <xf numFmtId="0" fontId="0" fillId="4" borderId="2" xfId="0" applyFill="1" applyBorder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0" applyFont="1" applyAlignment="1">
      <alignment wrapText="1"/>
    </xf>
    <xf numFmtId="0" fontId="1" fillId="0" borderId="0" xfId="1"/>
    <xf numFmtId="0" fontId="4" fillId="0" borderId="0" xfId="1" applyFont="1" applyAlignment="1">
      <alignment wrapText="1"/>
    </xf>
    <xf numFmtId="0" fontId="5" fillId="0" borderId="0" xfId="0" applyFont="1" applyAlignment="1">
      <alignment wrapText="1"/>
    </xf>
    <xf numFmtId="164" fontId="1" fillId="0" borderId="0" xfId="1" applyNumberFormat="1"/>
    <xf numFmtId="0" fontId="2" fillId="0" borderId="0" xfId="1" applyFont="1" applyAlignment="1">
      <alignment wrapText="1"/>
    </xf>
    <xf numFmtId="0" fontId="0" fillId="0" borderId="5" xfId="0" applyBorder="1"/>
    <xf numFmtId="0" fontId="8" fillId="4" borderId="6" xfId="0" applyFont="1" applyFill="1" applyBorder="1"/>
    <xf numFmtId="43" fontId="0" fillId="4" borderId="6" xfId="0" applyNumberFormat="1" applyFill="1" applyBorder="1"/>
    <xf numFmtId="43" fontId="7" fillId="4" borderId="6" xfId="3" applyFont="1" applyFill="1" applyBorder="1"/>
    <xf numFmtId="0" fontId="8" fillId="4" borderId="5" xfId="0" applyFont="1" applyFill="1" applyBorder="1"/>
    <xf numFmtId="43" fontId="0" fillId="4" borderId="5" xfId="0" applyNumberFormat="1" applyFill="1" applyBorder="1"/>
    <xf numFmtId="43" fontId="7" fillId="4" borderId="5" xfId="3" applyFont="1" applyFill="1" applyBorder="1"/>
    <xf numFmtId="43" fontId="7" fillId="0" borderId="0" xfId="3" applyFont="1" applyBorder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8" fillId="0" borderId="0" xfId="0" applyNumberFormat="1" applyFont="1" applyAlignment="1">
      <alignment horizontal="center"/>
    </xf>
    <xf numFmtId="0" fontId="2" fillId="0" borderId="0" xfId="1" applyFont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 wrapText="1"/>
    </xf>
    <xf numFmtId="0" fontId="8" fillId="2" borderId="11" xfId="0" applyFont="1" applyFill="1" applyBorder="1" applyAlignment="1">
      <alignment horizontal="center" wrapText="1"/>
    </xf>
    <xf numFmtId="164" fontId="2" fillId="0" borderId="0" xfId="1" applyNumberFormat="1" applyFont="1" applyAlignment="1">
      <alignment horizontal="center" wrapText="1"/>
    </xf>
    <xf numFmtId="0" fontId="2" fillId="0" borderId="0" xfId="1" applyFont="1" applyAlignment="1">
      <alignment horizontal="center"/>
    </xf>
  </cellXfs>
  <cellStyles count="4">
    <cellStyle name="Normal" xfId="0" builtinId="0"/>
    <cellStyle name="Normal 2 2 2" xfId="1"/>
    <cellStyle name="Normal 3" xfId="2"/>
    <cellStyle name="Separador de milhares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866775</xdr:colOff>
      <xdr:row>0</xdr:row>
      <xdr:rowOff>66675</xdr:rowOff>
    </xdr:from>
    <xdr:to>
      <xdr:col>0</xdr:col>
      <xdr:colOff>2095500</xdr:colOff>
      <xdr:row>5</xdr:row>
      <xdr:rowOff>180975</xdr:rowOff>
    </xdr:to>
    <xdr:pic>
      <xdr:nvPicPr>
        <xdr:cNvPr id="1076" name="Picture -76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6775" y="66675"/>
          <a:ext cx="1228725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8"/>
  <sheetViews>
    <sheetView tabSelected="1" topLeftCell="A10" workbookViewId="0">
      <selection activeCell="E12" sqref="E12"/>
    </sheetView>
  </sheetViews>
  <sheetFormatPr defaultRowHeight="15"/>
  <cols>
    <col min="1" max="1" width="47.28515625" customWidth="1"/>
    <col min="2" max="2" width="17.42578125" bestFit="1" customWidth="1"/>
    <col min="3" max="3" width="21.7109375" bestFit="1" customWidth="1"/>
    <col min="4" max="4" width="24.28515625" bestFit="1" customWidth="1"/>
    <col min="5" max="5" width="22.5703125" bestFit="1" customWidth="1"/>
    <col min="6" max="6" width="17.42578125" bestFit="1" customWidth="1"/>
    <col min="7" max="7" width="24" bestFit="1" customWidth="1"/>
  </cols>
  <sheetData>
    <row r="1" spans="1:7">
      <c r="A1" s="44"/>
      <c r="B1" s="45" t="s">
        <v>0</v>
      </c>
      <c r="C1" s="45"/>
      <c r="D1" s="45"/>
      <c r="E1" s="45"/>
      <c r="F1" s="45"/>
      <c r="G1" s="45"/>
    </row>
    <row r="2" spans="1:7">
      <c r="A2" s="44"/>
      <c r="B2" s="46" t="s">
        <v>1</v>
      </c>
      <c r="C2" s="46"/>
      <c r="D2" s="46"/>
      <c r="E2" s="46"/>
      <c r="F2" s="46"/>
      <c r="G2" s="46"/>
    </row>
    <row r="3" spans="1:7">
      <c r="A3" s="44"/>
      <c r="B3" s="45" t="s">
        <v>2</v>
      </c>
      <c r="C3" s="45"/>
      <c r="D3" s="45"/>
      <c r="E3" s="45"/>
      <c r="F3" s="45"/>
      <c r="G3" s="45"/>
    </row>
    <row r="4" spans="1:7">
      <c r="A4" s="44"/>
      <c r="B4" s="45" t="s">
        <v>3</v>
      </c>
      <c r="C4" s="45"/>
      <c r="D4" s="45"/>
      <c r="E4" s="45"/>
      <c r="F4" s="45"/>
      <c r="G4" s="45"/>
    </row>
    <row r="5" spans="1:7">
      <c r="A5" s="44"/>
      <c r="B5" s="45" t="s">
        <v>4</v>
      </c>
      <c r="C5" s="45"/>
      <c r="D5" s="45"/>
      <c r="E5" s="45"/>
      <c r="F5" s="45"/>
      <c r="G5" s="45"/>
    </row>
    <row r="6" spans="1:7">
      <c r="A6" s="44"/>
      <c r="B6" s="47" t="s">
        <v>58</v>
      </c>
      <c r="C6" s="47"/>
      <c r="D6" s="47"/>
      <c r="E6" s="47"/>
      <c r="F6" s="47"/>
      <c r="G6" s="47"/>
    </row>
    <row r="7" spans="1:7" ht="9.75" customHeight="1">
      <c r="A7" s="1"/>
      <c r="B7" s="1"/>
      <c r="C7" s="1"/>
      <c r="D7" s="1"/>
      <c r="E7" s="1"/>
    </row>
    <row r="8" spans="1:7">
      <c r="A8" s="2" t="s">
        <v>54</v>
      </c>
      <c r="B8" s="1"/>
      <c r="C8" s="1"/>
      <c r="D8" s="1"/>
      <c r="E8" s="1"/>
    </row>
    <row r="9" spans="1:7">
      <c r="A9" s="3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7">
      <c r="A10" s="5" t="s">
        <v>10</v>
      </c>
      <c r="B10" s="6">
        <f>SUM(B11:B11)</f>
        <v>6000</v>
      </c>
      <c r="C10" s="6">
        <f>SUM(C11:C11)</f>
        <v>6000</v>
      </c>
      <c r="D10" s="6">
        <f>SUM(D11:D11)</f>
        <v>2070.77</v>
      </c>
      <c r="E10" s="6">
        <f>D10-C10</f>
        <v>-3929.23</v>
      </c>
    </row>
    <row r="11" spans="1:7">
      <c r="A11" s="7" t="s">
        <v>11</v>
      </c>
      <c r="B11" s="8">
        <v>6000</v>
      </c>
      <c r="C11" s="8">
        <v>6000</v>
      </c>
      <c r="D11" s="8">
        <v>2070.77</v>
      </c>
      <c r="E11" s="8">
        <f>D11-C11</f>
        <v>-3929.23</v>
      </c>
    </row>
    <row r="12" spans="1:7">
      <c r="A12" s="5" t="s">
        <v>12</v>
      </c>
      <c r="B12" s="6">
        <f>SUM(B13:B13)</f>
        <v>457480</v>
      </c>
      <c r="C12" s="6">
        <f>SUM(C13:C13)</f>
        <v>457480</v>
      </c>
      <c r="D12" s="6">
        <f>SUM(D13:D13)</f>
        <v>4475.99</v>
      </c>
      <c r="E12" s="6">
        <f>C12-D12</f>
        <v>453004.01</v>
      </c>
    </row>
    <row r="13" spans="1:7" ht="13.5" customHeight="1">
      <c r="A13" s="7" t="s">
        <v>13</v>
      </c>
      <c r="B13" s="9">
        <v>457480</v>
      </c>
      <c r="C13" s="9">
        <v>457480</v>
      </c>
      <c r="D13" s="8">
        <v>4475.99</v>
      </c>
      <c r="E13" s="8">
        <f>C13-D13</f>
        <v>453004.01</v>
      </c>
      <c r="G13" s="43"/>
    </row>
    <row r="14" spans="1:7">
      <c r="A14" s="5" t="s">
        <v>14</v>
      </c>
      <c r="B14" s="10"/>
      <c r="C14" s="10"/>
      <c r="D14" s="10"/>
      <c r="E14" s="10"/>
    </row>
    <row r="15" spans="1:7">
      <c r="A15" s="5" t="s">
        <v>15</v>
      </c>
      <c r="B15" s="11">
        <f>B10+B12+B14</f>
        <v>463480</v>
      </c>
      <c r="C15" s="11">
        <f>C10+C12+C14</f>
        <v>463480</v>
      </c>
      <c r="D15" s="11">
        <f>D10+D12+D14</f>
        <v>6546.76</v>
      </c>
      <c r="E15" s="11">
        <f>C15-D15</f>
        <v>456933.24</v>
      </c>
    </row>
    <row r="16" spans="1:7">
      <c r="A16" s="5" t="s">
        <v>16</v>
      </c>
      <c r="B16" s="6">
        <f>SUM(B17:B18)</f>
        <v>0</v>
      </c>
      <c r="C16" s="6">
        <f>SUM(C17:C18)</f>
        <v>0</v>
      </c>
      <c r="D16" s="6">
        <f>SUM(D17:D18)</f>
        <v>0</v>
      </c>
      <c r="E16" s="6">
        <f>D16-C16</f>
        <v>0</v>
      </c>
    </row>
    <row r="17" spans="1:7" ht="14.25" customHeight="1">
      <c r="A17" s="7" t="s">
        <v>17</v>
      </c>
      <c r="B17" s="12">
        <v>0</v>
      </c>
      <c r="C17" s="12">
        <v>0</v>
      </c>
      <c r="D17" s="12">
        <v>0</v>
      </c>
      <c r="E17" s="12">
        <v>0</v>
      </c>
    </row>
    <row r="18" spans="1:7" ht="12.75" customHeight="1">
      <c r="A18" s="7" t="s">
        <v>18</v>
      </c>
      <c r="B18" s="12">
        <v>0</v>
      </c>
      <c r="C18" s="12">
        <v>0</v>
      </c>
      <c r="D18" s="12">
        <v>0</v>
      </c>
      <c r="E18" s="12">
        <v>0</v>
      </c>
    </row>
    <row r="19" spans="1:7">
      <c r="A19" s="13" t="s">
        <v>19</v>
      </c>
      <c r="B19" s="14">
        <f>B16+B15</f>
        <v>463480</v>
      </c>
      <c r="C19" s="14">
        <f>C16+C15</f>
        <v>463480</v>
      </c>
      <c r="D19" s="14">
        <f>D16+D15</f>
        <v>6546.76</v>
      </c>
      <c r="E19" s="14">
        <f>C19-D19</f>
        <v>456933.24</v>
      </c>
    </row>
    <row r="20" spans="1:7">
      <c r="A20" s="13" t="s">
        <v>20</v>
      </c>
      <c r="B20" s="15">
        <f>IF(B19&gt;B39,0,B39-B19)</f>
        <v>0</v>
      </c>
      <c r="C20" s="15">
        <f>IF(C19&gt;C39,0,C39-C19)</f>
        <v>0</v>
      </c>
      <c r="D20" s="15">
        <f>IF(D19&gt;D39,0,D39-D19)</f>
        <v>0</v>
      </c>
      <c r="E20" s="14">
        <f>D20-C20</f>
        <v>0</v>
      </c>
    </row>
    <row r="21" spans="1:7">
      <c r="A21" s="16" t="s">
        <v>21</v>
      </c>
      <c r="B21" s="17">
        <f>B19+B20</f>
        <v>463480</v>
      </c>
      <c r="C21" s="17">
        <f>C19+C20</f>
        <v>463480</v>
      </c>
      <c r="D21" s="18">
        <f>D19+D20</f>
        <v>6546.76</v>
      </c>
      <c r="E21" s="17">
        <f>C21-D21</f>
        <v>456933.24</v>
      </c>
    </row>
    <row r="22" spans="1:7" ht="8.25" customHeight="1">
      <c r="A22" s="49" t="s">
        <v>22</v>
      </c>
      <c r="B22" s="50"/>
      <c r="C22" s="50"/>
      <c r="D22" s="50"/>
      <c r="E22" s="51"/>
    </row>
    <row r="23" spans="1:7" ht="13.5" customHeight="1">
      <c r="A23" s="52"/>
      <c r="B23" s="53"/>
      <c r="C23" s="53"/>
      <c r="D23" s="53"/>
      <c r="E23" s="54"/>
    </row>
    <row r="24" spans="1:7" ht="12" customHeight="1">
      <c r="A24" s="19" t="s">
        <v>23</v>
      </c>
      <c r="B24" s="20"/>
      <c r="C24" s="20"/>
      <c r="D24" s="20"/>
      <c r="E24" s="20"/>
    </row>
    <row r="25" spans="1:7" ht="13.5" customHeight="1">
      <c r="A25" s="21" t="s">
        <v>24</v>
      </c>
      <c r="B25" s="22"/>
      <c r="C25" s="22"/>
      <c r="D25" s="22"/>
      <c r="E25" s="22"/>
    </row>
    <row r="26" spans="1:7" ht="4.5" customHeight="1"/>
    <row r="27" spans="1:7">
      <c r="A27" s="3" t="s">
        <v>25</v>
      </c>
      <c r="B27" s="3" t="s">
        <v>26</v>
      </c>
      <c r="C27" s="3" t="s">
        <v>27</v>
      </c>
      <c r="D27" s="3" t="s">
        <v>28</v>
      </c>
      <c r="E27" s="3" t="s">
        <v>29</v>
      </c>
      <c r="F27" s="3" t="s">
        <v>30</v>
      </c>
      <c r="G27" s="3" t="s">
        <v>31</v>
      </c>
    </row>
    <row r="28" spans="1:7">
      <c r="A28" s="13" t="s">
        <v>32</v>
      </c>
      <c r="B28" s="15">
        <f>SUM(B29:B29)</f>
        <v>0</v>
      </c>
      <c r="C28" s="15">
        <f>SUM(C29:C29)</f>
        <v>0</v>
      </c>
      <c r="D28" s="15">
        <f>SUM(D29:D29)</f>
        <v>0</v>
      </c>
      <c r="E28" s="15">
        <f>SUM(E29:E29)</f>
        <v>0</v>
      </c>
      <c r="F28" s="15">
        <f>SUM(F29:F29)</f>
        <v>0</v>
      </c>
      <c r="G28" s="15">
        <f>C28-D28</f>
        <v>0</v>
      </c>
    </row>
    <row r="29" spans="1:7" ht="12.75" customHeight="1">
      <c r="A29" s="7" t="s">
        <v>33</v>
      </c>
      <c r="B29" s="8"/>
      <c r="C29" s="12"/>
      <c r="D29" s="8"/>
      <c r="E29" s="8"/>
      <c r="F29" s="8"/>
      <c r="G29" s="12">
        <f>C29-D29</f>
        <v>0</v>
      </c>
    </row>
    <row r="30" spans="1:7">
      <c r="A30" s="13" t="s">
        <v>34</v>
      </c>
      <c r="B30" s="23">
        <f>SUM(B31:B31)</f>
        <v>463480</v>
      </c>
      <c r="C30" s="23">
        <f>SUM(C31:C31)</f>
        <v>463480</v>
      </c>
      <c r="D30" s="23">
        <f>SUM(D31:D31)</f>
        <v>0</v>
      </c>
      <c r="E30" s="23">
        <f>SUM(E31:E31)</f>
        <v>0</v>
      </c>
      <c r="F30" s="23">
        <f>SUM(F31:F31)</f>
        <v>0</v>
      </c>
      <c r="G30" s="24">
        <f>C30-D30</f>
        <v>463480</v>
      </c>
    </row>
    <row r="31" spans="1:7" ht="14.25" customHeight="1">
      <c r="A31" s="7" t="s">
        <v>35</v>
      </c>
      <c r="B31" s="8">
        <v>463480</v>
      </c>
      <c r="C31" s="12">
        <f>B31</f>
        <v>463480</v>
      </c>
      <c r="D31" s="7"/>
      <c r="E31" s="7"/>
      <c r="F31" s="7"/>
      <c r="G31" s="12">
        <f>C31-D31</f>
        <v>463480</v>
      </c>
    </row>
    <row r="32" spans="1:7">
      <c r="A32" s="13" t="s">
        <v>36</v>
      </c>
      <c r="B32" s="13"/>
      <c r="C32" s="13"/>
      <c r="D32" s="13"/>
      <c r="E32" s="13"/>
      <c r="F32" s="13"/>
      <c r="G32" s="13"/>
    </row>
    <row r="33" spans="1:14">
      <c r="A33" s="13" t="s">
        <v>37</v>
      </c>
      <c r="B33" s="13"/>
      <c r="C33" s="13"/>
      <c r="D33" s="13"/>
      <c r="E33" s="13"/>
      <c r="F33" s="13"/>
      <c r="G33" s="13"/>
    </row>
    <row r="34" spans="1:14">
      <c r="A34" s="25" t="s">
        <v>38</v>
      </c>
      <c r="B34" s="25"/>
      <c r="C34" s="25"/>
      <c r="D34" s="25"/>
      <c r="E34" s="25"/>
      <c r="F34" s="25"/>
      <c r="G34" s="25"/>
    </row>
    <row r="35" spans="1:14" ht="15" customHeight="1">
      <c r="A35" s="16" t="s">
        <v>39</v>
      </c>
      <c r="B35" s="26">
        <f>B28+B30+B32+B33</f>
        <v>463480</v>
      </c>
      <c r="C35" s="26">
        <f>C28+C30+C32+C33</f>
        <v>463480</v>
      </c>
      <c r="D35" s="26">
        <f>D28+D30+D32+D33</f>
        <v>0</v>
      </c>
      <c r="E35" s="26">
        <f>E28+E30+E32+E33</f>
        <v>0</v>
      </c>
      <c r="F35" s="26">
        <f>F28+F30+F32+F33</f>
        <v>0</v>
      </c>
      <c r="G35" s="26">
        <f>C35-D35</f>
        <v>463480</v>
      </c>
    </row>
    <row r="36" spans="1:14">
      <c r="A36" s="13" t="s">
        <v>40</v>
      </c>
      <c r="B36" s="15">
        <f>SUM(B37:B38)</f>
        <v>0</v>
      </c>
      <c r="C36" s="15">
        <f>SUM(C37:C38)</f>
        <v>0</v>
      </c>
      <c r="D36" s="15">
        <f>SUM(D37:D38)</f>
        <v>0</v>
      </c>
      <c r="E36" s="15">
        <f>SUM(E37:E38)</f>
        <v>0</v>
      </c>
      <c r="F36" s="15">
        <f>SUM(F37:F38)</f>
        <v>0</v>
      </c>
      <c r="G36" s="15">
        <f>(C36-D36)</f>
        <v>0</v>
      </c>
    </row>
    <row r="37" spans="1:14" ht="12.75" customHeight="1">
      <c r="A37" s="7" t="s">
        <v>41</v>
      </c>
      <c r="B37" s="7"/>
      <c r="C37" s="7"/>
      <c r="D37" s="7"/>
      <c r="E37" s="7"/>
      <c r="F37" s="7"/>
      <c r="G37" s="7"/>
    </row>
    <row r="38" spans="1:14" ht="14.25" customHeight="1" thickBot="1">
      <c r="A38" s="36" t="s">
        <v>42</v>
      </c>
      <c r="B38" s="36"/>
      <c r="C38" s="36"/>
      <c r="D38" s="36"/>
      <c r="E38" s="36"/>
      <c r="F38" s="36"/>
      <c r="G38" s="36"/>
    </row>
    <row r="39" spans="1:14" ht="13.5" customHeight="1" thickTop="1">
      <c r="A39" s="37" t="s">
        <v>43</v>
      </c>
      <c r="B39" s="38">
        <f>(B35+B36)</f>
        <v>463480</v>
      </c>
      <c r="C39" s="38">
        <f>(C35+C36)</f>
        <v>463480</v>
      </c>
      <c r="D39" s="38">
        <f>(D35+D36)</f>
        <v>0</v>
      </c>
      <c r="E39" s="38">
        <f>(E35+E36)</f>
        <v>0</v>
      </c>
      <c r="F39" s="38">
        <f>(F35+F36)</f>
        <v>0</v>
      </c>
      <c r="G39" s="39">
        <f>(C39-D39)</f>
        <v>463480</v>
      </c>
    </row>
    <row r="40" spans="1:14" ht="14.25" customHeight="1">
      <c r="A40" s="13" t="s">
        <v>44</v>
      </c>
      <c r="B40" s="15">
        <f>IF(B19&gt;B39,B19-B39,0)</f>
        <v>0</v>
      </c>
      <c r="C40" s="15">
        <f>IF(C19&gt;C39,C19-C39,0)</f>
        <v>0</v>
      </c>
      <c r="D40" s="15">
        <f>IF(D19&gt;D39,D19-D39,0)</f>
        <v>6546.76</v>
      </c>
      <c r="E40" s="27"/>
      <c r="F40" s="27"/>
      <c r="G40" s="27"/>
    </row>
    <row r="41" spans="1:14" ht="14.25" customHeight="1" thickBot="1">
      <c r="A41" s="40" t="s">
        <v>45</v>
      </c>
      <c r="B41" s="41">
        <f>B39+B40</f>
        <v>463480</v>
      </c>
      <c r="C41" s="41">
        <f>C39+C40</f>
        <v>463480</v>
      </c>
      <c r="D41" s="41">
        <f>D39+D40</f>
        <v>6546.76</v>
      </c>
      <c r="E41" s="41">
        <f>E39+E40</f>
        <v>0</v>
      </c>
      <c r="F41" s="41">
        <f>F39+F40</f>
        <v>0</v>
      </c>
      <c r="G41" s="42">
        <f>(C41-D41)</f>
        <v>456933.24</v>
      </c>
    </row>
    <row r="42" spans="1:14" ht="15.75" thickTop="1">
      <c r="A42" t="s">
        <v>46</v>
      </c>
    </row>
    <row r="43" spans="1:14">
      <c r="A43" t="s">
        <v>47</v>
      </c>
    </row>
    <row r="44" spans="1:14" ht="9.75" customHeight="1"/>
    <row r="45" spans="1:14" ht="15" customHeight="1">
      <c r="A45" s="28" t="s">
        <v>55</v>
      </c>
      <c r="C45" s="48" t="s">
        <v>48</v>
      </c>
      <c r="D45" s="48"/>
      <c r="F45" s="55" t="s">
        <v>49</v>
      </c>
      <c r="G45" s="55"/>
    </row>
    <row r="46" spans="1:14" ht="15" customHeight="1">
      <c r="A46" s="28" t="s">
        <v>56</v>
      </c>
      <c r="C46" s="56" t="s">
        <v>50</v>
      </c>
      <c r="D46" s="56"/>
      <c r="F46" s="55" t="s">
        <v>51</v>
      </c>
      <c r="G46" s="55"/>
      <c r="H46" s="30"/>
      <c r="I46" s="30"/>
      <c r="J46" s="31"/>
      <c r="L46" s="32"/>
      <c r="M46" s="32"/>
      <c r="N46" s="32"/>
    </row>
    <row r="47" spans="1:14" ht="15" customHeight="1">
      <c r="A47" s="29" t="s">
        <v>57</v>
      </c>
      <c r="C47" s="48" t="s">
        <v>52</v>
      </c>
      <c r="D47" s="48"/>
      <c r="F47" s="48" t="s">
        <v>53</v>
      </c>
      <c r="G47" s="48"/>
      <c r="H47" s="33"/>
      <c r="I47" s="33"/>
      <c r="J47" s="34"/>
      <c r="L47" s="32"/>
      <c r="M47" s="32"/>
      <c r="N47" s="32"/>
    </row>
    <row r="48" spans="1:14" ht="15" customHeight="1">
      <c r="H48" s="35"/>
      <c r="I48" s="35"/>
      <c r="J48" s="31"/>
      <c r="L48" s="32"/>
      <c r="M48" s="32"/>
      <c r="N48" s="32"/>
    </row>
  </sheetData>
  <mergeCells count="14">
    <mergeCell ref="F47:G47"/>
    <mergeCell ref="A22:E23"/>
    <mergeCell ref="F45:G45"/>
    <mergeCell ref="F46:G46"/>
    <mergeCell ref="C45:D45"/>
    <mergeCell ref="C46:D46"/>
    <mergeCell ref="C47:D47"/>
    <mergeCell ref="A1:A6"/>
    <mergeCell ref="B1:G1"/>
    <mergeCell ref="B2:G2"/>
    <mergeCell ref="B3:G3"/>
    <mergeCell ref="B4:G4"/>
    <mergeCell ref="B5:G5"/>
    <mergeCell ref="B6:G6"/>
  </mergeCells>
  <pageMargins left="0.23622047244094491" right="0.23622047244094491" top="0.27559055118110237" bottom="0.23622047244094491" header="0.19685039370078741" footer="0.19685039370078741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 MCASP</vt:lpstr>
      <vt:lpstr>'Balanço Orçamentário MCASP'!Area_de_impressao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x306990</cp:lastModifiedBy>
  <cp:lastPrinted>2018-01-10T18:18:36Z</cp:lastPrinted>
  <dcterms:created xsi:type="dcterms:W3CDTF">2017-03-28T16:25:41Z</dcterms:created>
  <dcterms:modified xsi:type="dcterms:W3CDTF">2018-12-18T20:04:50Z</dcterms:modified>
</cp:coreProperties>
</file>