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Disp. BP_Subpref_Dist._2011" sheetId="1" r:id="rId1"/>
  </sheets>
  <definedNames>
    <definedName name="_xlnm.Print_Titles" localSheetId="0">'Disp. BP_Subpref_Dist._2011'!$1:$7</definedName>
  </definedNames>
  <calcPr fullCalcOnLoad="1"/>
</workbook>
</file>

<file path=xl/sharedStrings.xml><?xml version="1.0" encoding="utf-8"?>
<sst xmlns="http://schemas.openxmlformats.org/spreadsheetml/2006/main" count="146" uniqueCount="126">
  <si>
    <t>MSP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</si>
  <si>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</si>
  <si>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</si>
  <si>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</si>
  <si>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</si>
  <si>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</si>
  <si>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</si>
  <si>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</si>
  <si>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</si>
  <si>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</si>
  <si>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</si>
  <si>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</si>
  <si>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</si>
  <si>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</si>
  <si>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</si>
  <si>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</si>
  <si>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</si>
  <si>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</si>
  <si>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</si>
  <si>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</si>
  <si>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</si>
  <si>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</si>
  <si>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</si>
  <si>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</si>
  <si>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</si>
  <si>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</si>
  <si>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</si>
  <si>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</si>
  <si>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</si>
  <si>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</si>
  <si>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</si>
  <si>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</si>
  <si>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</si>
  <si>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</si>
  <si>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</si>
  <si>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</si>
  <si>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</si>
  <si>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</si>
  <si>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</si>
  <si>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</si>
  <si>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</si>
  <si>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</si>
  <si>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</si>
  <si>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</si>
  <si>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</si>
  <si>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</si>
  <si>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</si>
  <si>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</si>
  <si>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</si>
  <si>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</si>
  <si>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</si>
  <si>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</si>
  <si>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</si>
  <si>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</si>
  <si>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</si>
  <si>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</si>
  <si>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</si>
  <si>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</si>
  <si>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</si>
  <si>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</si>
  <si>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</si>
  <si>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</si>
  <si>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</si>
  <si>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</si>
  <si>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</si>
  <si>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</si>
  <si>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</si>
  <si>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</si>
  <si>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</si>
  <si>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</si>
  <si>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</si>
  <si>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</si>
  <si>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</si>
  <si>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</si>
  <si>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</si>
  <si>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</si>
  <si>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</si>
  <si>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</si>
  <si>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</si>
  <si>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</si>
  <si>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</si>
  <si>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</si>
  <si>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</si>
  <si>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</si>
  <si>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</si>
  <si>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</si>
  <si>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</si>
  <si>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</si>
  <si>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</si>
  <si>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</si>
  <si>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</si>
  <si>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</si>
  <si>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</si>
  <si>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</si>
  <si>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</si>
  <si>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</si>
  <si>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</si>
  <si>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Disponibilidade de Bibliotecas Públicas e Acervo</t>
  </si>
  <si>
    <t>Unidades Territoriais</t>
  </si>
  <si>
    <t>Equipamentos</t>
  </si>
  <si>
    <r>
      <t>Área Urb.</t>
    </r>
    <r>
      <rPr>
        <vertAlign val="superscript"/>
        <sz val="9"/>
        <rFont val="Arial"/>
        <family val="2"/>
      </rPr>
      <t>(1)</t>
    </r>
  </si>
  <si>
    <r>
      <t>Requerido</t>
    </r>
    <r>
      <rPr>
        <vertAlign val="superscript"/>
        <sz val="9"/>
        <rFont val="Arial"/>
        <family val="2"/>
      </rPr>
      <t>(2)</t>
    </r>
  </si>
  <si>
    <t>Disponíveis</t>
  </si>
  <si>
    <t>Carência</t>
  </si>
  <si>
    <t xml:space="preserve">Acervo </t>
  </si>
  <si>
    <t>Pop 15 ou +</t>
  </si>
  <si>
    <t>Ac./pop</t>
  </si>
  <si>
    <t>Fonte: Secretaria Municipal de Cultura / SMC - Departamento de Bibliotecas/SMDU-Dipro</t>
  </si>
  <si>
    <t>Elaboração: SMDU/Dipro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</si>
  <si>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</si>
  <si>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       para unidades de grande porte.</t>
  </si>
  <si>
    <t xml:space="preserve">(2) Conforme padrão da UNESCO que define como  ideal um raio de atendimento de 1,5 km por biblioteca , sendo admissíveis raios de 3 a 4 km 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</si>
  <si>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</si>
  <si>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</si>
  <si>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</si>
  <si>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</si>
  <si>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</si>
  <si>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</si>
  <si>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</si>
  <si>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</si>
  <si>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</si>
  <si>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</si>
  <si>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Vila Prudente/Sapopemba</t>
  </si>
  <si>
    <t xml:space="preserve">Município de São Paulo, Subprefeituras e Distritos Municipais </t>
  </si>
  <si>
    <t xml:space="preserve">(3) Inclui Bosque de Leitura, Pontos de Leitura, BP CEUs , cujo acervo não é disponibilizado. No distrito da Consolação, a  biblioteca Monteiro Lobato, </t>
  </si>
  <si>
    <t xml:space="preserve">    única  biblioteca infanto-juvenil.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</si>
</sst>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###\ ###\ ###\ ##0_ ;\-###\ ###\ ###\ ##0_ ;&quot;- &quot;"/>
    <numFmt numFmtId="173" formatCode="_-* #,##0_-;\-* #,##0_-;_-* &quot;-&quot;??_-;_-@_-"/>
  </numFmts>
  <fonts count="1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i/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</cellStyleXfs>
  <cellXfs count="65">
    <xf numFmtId="0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4" fontId="2" fillId="0" borderId="2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71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0" fontId="0" fillId="0" borderId="3" xfId="0" applyNumberFormat="1" applyFont="1" applyBorder="1">
      <alignment/>
    </xf>
    <xf numFmtId="170" fontId="7" fillId="0" borderId="3" xfId="0" applyNumberFormat="1" applyFont="1" applyBorder="1">
      <alignment/>
    </xf>
    <xf numFmtId="43" fontId="7" fillId="0" borderId="3" xfId="0" applyNumberFormat="1" applyFont="1" applyBorder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1" fontId="3" fillId="0" borderId="3" xfId="0" applyNumberFormat="1" applyFont="1" applyFill="1" applyBorder="1" applyAlignment="1">
      <alignment vertical="center"/>
    </xf>
    <xf numFmtId="171" fontId="10" fillId="0" borderId="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1" fontId="11" fillId="0" borderId="0" xfId="0" applyNumberFormat="1" applyFont="1" applyBorder="1" applyAlignment="1">
      <alignment horizontal="left" vertical="center"/>
    </xf>
    <xf numFmtId="0" fontId="11" fillId="2" borderId="0" xfId="15" applyFont="1" applyFill="1" applyAlignment="1">
      <alignment horizontal="left"/>
      <protection/>
    </xf>
    <xf numFmtId="41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11" fillId="0" borderId="0" xfId="0" applyNumberFormat="1" applyFont="1" applyAlignment="1">
      <alignment vertical="center"/>
    </xf>
    <xf numFmtId="0" fontId="6" fillId="0" borderId="6" xfId="0" applyFont="1" applyBorder="1" applyAlignment="1">
      <alignment vertical="center" wrapText="1"/>
    </xf>
    <xf numFmtId="171" fontId="9" fillId="0" borderId="6" xfId="0" applyNumberFormat="1" applyFont="1" applyFill="1" applyBorder="1" applyAlignment="1">
      <alignment/>
    </xf>
    <xf numFmtId="171" fontId="6" fillId="0" borderId="6" xfId="0" applyNumberFormat="1" applyFont="1" applyBorder="1" applyAlignment="1">
      <alignment vertical="center"/>
    </xf>
    <xf numFmtId="170" fontId="6" fillId="0" borderId="6" xfId="0" applyNumberFormat="1" applyFont="1" applyBorder="1">
      <alignment/>
    </xf>
    <xf numFmtId="0" fontId="6" fillId="0" borderId="0" xfId="0" applyFont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/>
    </xf>
    <xf numFmtId="170" fontId="6" fillId="0" borderId="0" xfId="0" applyNumberFormat="1" applyFont="1" applyBorder="1">
      <alignment/>
    </xf>
    <xf numFmtId="172" fontId="0" fillId="0" borderId="0" xfId="0" applyNumberFormat="1" applyFont="1" applyAlignment="1">
      <alignment/>
    </xf>
    <xf numFmtId="170" fontId="10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>
      <alignment/>
    </xf>
    <xf numFmtId="0" fontId="6" fillId="0" borderId="0" xfId="0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>
      <alignment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170" fontId="3" fillId="0" borderId="3" xfId="0" applyNumberFormat="1" applyFont="1" applyFill="1" applyBorder="1">
      <alignment/>
    </xf>
    <xf numFmtId="3" fontId="6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25.28125" style="11" customWidth="1"/>
    <col min="2" max="2" width="9.7109375" style="11" bestFit="1" customWidth="1"/>
    <col min="3" max="3" width="10.7109375" style="11" bestFit="1" customWidth="1"/>
    <col min="4" max="4" width="10.28125" style="11" bestFit="1" customWidth="1"/>
    <col min="5" max="5" width="8.140625" style="11" bestFit="1" customWidth="1"/>
    <col min="6" max="6" width="9.00390625" style="11" bestFit="1" customWidth="1"/>
    <col min="7" max="7" width="10.421875" style="11" bestFit="1" customWidth="1"/>
    <col min="8" max="8" width="6.7109375" style="11" bestFit="1" customWidth="1"/>
    <col min="9" max="9" width="9.140625" style="11" customWidth="1"/>
    <col min="10" max="10" width="9.28125" style="11" bestFit="1" customWidth="1"/>
    <col min="11" max="16384" width="9.140625" style="11" customWidth="1"/>
  </cols>
  <sheetData>
    <row r="1" spans="1:5" ht="12.75">
      <c r="A1" s="34" t="s">
        <v>97</v>
      </c>
      <c r="B1" s="34"/>
      <c r="C1" s="34"/>
      <c r="D1" s="34"/>
      <c r="E1" s="12"/>
    </row>
    <row r="2" spans="1:10" ht="12.75">
      <c r="A2" s="13" t="s">
        <v>123</v>
      </c>
      <c r="B2" s="13"/>
      <c r="C2" s="13"/>
      <c r="D2" s="13"/>
      <c r="E2" s="14"/>
      <c r="I2" s="15"/>
      <c r="J2" s="15"/>
    </row>
    <row r="3" spans="1:5" ht="12.75">
      <c r="A3" s="13">
        <v>2011</v>
      </c>
      <c r="B3" s="16"/>
      <c r="C3" s="17"/>
      <c r="E3" s="14"/>
    </row>
    <row r="4" spans="1:9" ht="12.75">
      <c r="A4" s="18"/>
      <c r="B4" s="19"/>
      <c r="C4" s="19"/>
      <c r="D4" s="19"/>
      <c r="E4" s="19"/>
      <c r="F4" s="19"/>
      <c r="G4" s="19"/>
      <c r="H4" s="20"/>
      <c r="I4" s="21"/>
    </row>
    <row r="5" spans="1:8" ht="12.75">
      <c r="A5" s="61" t="s">
        <v>98</v>
      </c>
      <c r="B5" s="63" t="s">
        <v>99</v>
      </c>
      <c r="C5" s="64"/>
      <c r="D5" s="64"/>
      <c r="E5" s="64"/>
      <c r="F5" s="64"/>
      <c r="G5" s="64"/>
      <c r="H5" s="64"/>
    </row>
    <row r="6" spans="1:8" ht="13.5">
      <c r="A6" s="62"/>
      <c r="B6" s="22" t="s">
        <v>100</v>
      </c>
      <c r="C6" s="22" t="s">
        <v>101</v>
      </c>
      <c r="D6" s="23" t="s">
        <v>102</v>
      </c>
      <c r="E6" s="22" t="s">
        <v>103</v>
      </c>
      <c r="F6" s="23" t="s">
        <v>104</v>
      </c>
      <c r="G6" s="22" t="s">
        <v>105</v>
      </c>
      <c r="H6" s="23" t="s">
        <v>106</v>
      </c>
    </row>
    <row r="7" spans="1:8" ht="12.75" customHeight="1">
      <c r="A7" s="36" t="s">
        <v>0</v>
      </c>
      <c r="B7" s="37">
        <v>849.16</v>
      </c>
      <c r="C7" s="38">
        <v>120.13128483716719</v>
      </c>
      <c r="D7" s="54">
        <v>134</v>
      </c>
      <c r="E7" s="38">
        <f>+C7-D7</f>
        <v>-13.868715162832814</v>
      </c>
      <c r="F7" s="39">
        <v>2119759</v>
      </c>
      <c r="G7" s="39">
        <v>8954192.447833348</v>
      </c>
      <c r="H7" s="38">
        <f>+F7/G7</f>
        <v>0.2367336878618149</v>
      </c>
    </row>
    <row r="8" spans="1:10" ht="12.75" customHeight="1">
      <c r="A8" s="40" t="s">
        <v>112</v>
      </c>
      <c r="B8" s="41">
        <v>21.67</v>
      </c>
      <c r="C8" s="17">
        <v>3.0656707127295366</v>
      </c>
      <c r="D8" s="55">
        <v>4</v>
      </c>
      <c r="E8" s="17">
        <f aca="true" t="shared" si="0" ref="E8:E71">+C8-D8</f>
        <v>-0.9343292872704634</v>
      </c>
      <c r="F8" s="42">
        <v>141967</v>
      </c>
      <c r="G8" s="42">
        <f>SUM(G9:G11)</f>
        <v>220297.74895989703</v>
      </c>
      <c r="H8" s="17">
        <f aca="true" t="shared" si="1" ref="H8:H71">+F8/G8</f>
        <v>0.644432367876095</v>
      </c>
      <c r="J8" s="43"/>
    </row>
    <row r="9" spans="1:10" ht="12.75" customHeight="1">
      <c r="A9" s="7" t="s">
        <v>4</v>
      </c>
      <c r="B9" s="25">
        <v>6.02</v>
      </c>
      <c r="C9" s="24">
        <v>0.8516537928302633</v>
      </c>
      <c r="D9" s="56">
        <v>1</v>
      </c>
      <c r="E9" s="25">
        <f t="shared" si="0"/>
        <v>-0.14834620716973668</v>
      </c>
      <c r="F9" s="44">
        <v>0</v>
      </c>
      <c r="G9" s="44">
        <v>71858.92070741027</v>
      </c>
      <c r="H9" s="25">
        <f t="shared" si="1"/>
        <v>0</v>
      </c>
      <c r="J9" s="26"/>
    </row>
    <row r="10" spans="1:11" ht="12.75" customHeight="1">
      <c r="A10" s="6" t="s">
        <v>20</v>
      </c>
      <c r="B10" s="25">
        <v>7.01</v>
      </c>
      <c r="C10" s="24">
        <v>0.991709815239227</v>
      </c>
      <c r="D10" s="57">
        <v>1</v>
      </c>
      <c r="E10" s="25">
        <f t="shared" si="0"/>
        <v>-0.008290184760773034</v>
      </c>
      <c r="F10" s="45">
        <v>34727</v>
      </c>
      <c r="G10" s="45">
        <v>70091.19799391615</v>
      </c>
      <c r="H10" s="25">
        <f t="shared" si="1"/>
        <v>0.4954545077545153</v>
      </c>
      <c r="J10" s="26"/>
      <c r="K10" s="17"/>
    </row>
    <row r="11" spans="1:11" ht="12.75" customHeight="1">
      <c r="A11" s="6" t="s">
        <v>87</v>
      </c>
      <c r="B11" s="25">
        <v>8.64</v>
      </c>
      <c r="C11" s="24">
        <v>1.222307104660046</v>
      </c>
      <c r="D11" s="56">
        <v>2</v>
      </c>
      <c r="E11" s="25">
        <f t="shared" si="0"/>
        <v>-0.777692895339954</v>
      </c>
      <c r="F11" s="45">
        <v>107240</v>
      </c>
      <c r="G11" s="45">
        <v>78347.63025857059</v>
      </c>
      <c r="H11" s="25">
        <f t="shared" si="1"/>
        <v>1.3687714567253146</v>
      </c>
      <c r="J11" s="26"/>
      <c r="K11" s="17"/>
    </row>
    <row r="12" spans="1:11" ht="12.75" customHeight="1">
      <c r="A12" s="46" t="s">
        <v>12</v>
      </c>
      <c r="B12" s="41">
        <v>49.44</v>
      </c>
      <c r="C12" s="47">
        <v>6.994312876665819</v>
      </c>
      <c r="D12" s="58">
        <v>3</v>
      </c>
      <c r="E12" s="41">
        <f t="shared" si="0"/>
        <v>3.994312876665819</v>
      </c>
      <c r="F12" s="48">
        <v>34707</v>
      </c>
      <c r="G12" s="48">
        <f>SUM(G13:G17)</f>
        <v>348197.1187255568</v>
      </c>
      <c r="H12" s="41">
        <f t="shared" si="1"/>
        <v>0.09967629866390561</v>
      </c>
      <c r="J12" s="26"/>
      <c r="K12" s="25"/>
    </row>
    <row r="13" spans="1:11" ht="12.75" customHeight="1">
      <c r="A13" s="6" t="s">
        <v>12</v>
      </c>
      <c r="B13" s="25">
        <v>13.67</v>
      </c>
      <c r="C13" s="24">
        <v>1.9339048750813457</v>
      </c>
      <c r="D13" s="57">
        <v>1</v>
      </c>
      <c r="E13" s="25">
        <f t="shared" si="0"/>
        <v>0.9339048750813457</v>
      </c>
      <c r="F13" s="45">
        <v>34707</v>
      </c>
      <c r="G13" s="45">
        <v>46842.404175028394</v>
      </c>
      <c r="H13" s="25">
        <f t="shared" si="1"/>
        <v>0.7409312269779321</v>
      </c>
      <c r="J13" s="26"/>
      <c r="K13" s="25"/>
    </row>
    <row r="14" spans="1:11" ht="12.75" customHeight="1">
      <c r="A14" s="6" t="s">
        <v>55</v>
      </c>
      <c r="B14" s="25">
        <v>12.57</v>
      </c>
      <c r="C14" s="24">
        <v>1.7782870724047195</v>
      </c>
      <c r="D14" s="49">
        <v>0</v>
      </c>
      <c r="E14" s="25">
        <f t="shared" si="0"/>
        <v>1.7782870724047195</v>
      </c>
      <c r="F14" s="44">
        <v>0</v>
      </c>
      <c r="G14" s="44">
        <v>39491.85281045879</v>
      </c>
      <c r="H14" s="25">
        <f t="shared" si="1"/>
        <v>0</v>
      </c>
      <c r="J14" s="26"/>
      <c r="K14" s="25"/>
    </row>
    <row r="15" spans="1:11" ht="12.75" customHeight="1">
      <c r="A15" s="6" t="s">
        <v>66</v>
      </c>
      <c r="B15" s="25">
        <v>9.45</v>
      </c>
      <c r="C15" s="24">
        <v>1.336898395721925</v>
      </c>
      <c r="D15" s="56">
        <v>1</v>
      </c>
      <c r="E15" s="25">
        <f t="shared" si="0"/>
        <v>0.3368983957219249</v>
      </c>
      <c r="F15" s="44"/>
      <c r="G15" s="44">
        <v>77476.50434934249</v>
      </c>
      <c r="H15" s="25">
        <f t="shared" si="1"/>
        <v>0</v>
      </c>
      <c r="J15" s="26"/>
      <c r="K15" s="41"/>
    </row>
    <row r="16" spans="1:11" ht="12.75" customHeight="1">
      <c r="A16" s="10" t="s">
        <v>68</v>
      </c>
      <c r="B16" s="25">
        <v>6.24</v>
      </c>
      <c r="C16" s="24">
        <v>0.8827773533655887</v>
      </c>
      <c r="D16" s="56">
        <v>1</v>
      </c>
      <c r="E16" s="25">
        <f t="shared" si="0"/>
        <v>-0.11722264663441129</v>
      </c>
      <c r="F16" s="44"/>
      <c r="G16" s="44">
        <v>94948.69579532309</v>
      </c>
      <c r="H16" s="25">
        <f t="shared" si="1"/>
        <v>0</v>
      </c>
      <c r="J16" s="26"/>
      <c r="K16" s="25"/>
    </row>
    <row r="17" spans="1:11" ht="12.75" customHeight="1">
      <c r="A17" s="10" t="s">
        <v>96</v>
      </c>
      <c r="B17" s="25">
        <v>7.51</v>
      </c>
      <c r="C17" s="24">
        <v>1.062445180092239</v>
      </c>
      <c r="D17" s="49">
        <v>0</v>
      </c>
      <c r="E17" s="25">
        <f t="shared" si="0"/>
        <v>1.062445180092239</v>
      </c>
      <c r="F17" s="44">
        <v>0</v>
      </c>
      <c r="G17" s="44">
        <v>89437.66159540406</v>
      </c>
      <c r="H17" s="25">
        <f t="shared" si="1"/>
        <v>0</v>
      </c>
      <c r="J17" s="26"/>
      <c r="K17" s="25"/>
    </row>
    <row r="18" spans="1:11" ht="12.75" customHeight="1">
      <c r="A18" s="46" t="s">
        <v>17</v>
      </c>
      <c r="B18" s="41">
        <v>36.51</v>
      </c>
      <c r="C18" s="47">
        <v>5.1650963415669295</v>
      </c>
      <c r="D18" s="50">
        <v>8</v>
      </c>
      <c r="E18" s="41">
        <f t="shared" si="0"/>
        <v>-2.8349036584330705</v>
      </c>
      <c r="F18" s="51">
        <v>52108</v>
      </c>
      <c r="G18" s="51">
        <f>SUM(G19:G21)</f>
        <v>467584.42191190505</v>
      </c>
      <c r="H18" s="41">
        <f t="shared" si="1"/>
        <v>0.11144083839862692</v>
      </c>
      <c r="J18" s="26"/>
      <c r="K18" s="25"/>
    </row>
    <row r="19" spans="1:11" ht="12.75" customHeight="1">
      <c r="A19" s="10" t="s">
        <v>17</v>
      </c>
      <c r="B19" s="25">
        <v>12.8</v>
      </c>
      <c r="C19" s="24">
        <v>1.810825340237105</v>
      </c>
      <c r="D19" s="57">
        <v>4</v>
      </c>
      <c r="E19" s="25">
        <f t="shared" si="0"/>
        <v>-2.189174659762895</v>
      </c>
      <c r="F19" s="45">
        <v>51490</v>
      </c>
      <c r="G19" s="45">
        <v>162607.4208467826</v>
      </c>
      <c r="H19" s="25">
        <f t="shared" si="1"/>
        <v>0.3166522150825861</v>
      </c>
      <c r="J19" s="26"/>
      <c r="K19" s="25"/>
    </row>
    <row r="20" spans="1:11" ht="12.75" customHeight="1">
      <c r="A20" s="6" t="s">
        <v>19</v>
      </c>
      <c r="B20" s="25">
        <v>12.9</v>
      </c>
      <c r="C20" s="24">
        <v>1.8249724132077074</v>
      </c>
      <c r="D20" s="57">
        <v>3</v>
      </c>
      <c r="E20" s="25">
        <f t="shared" si="0"/>
        <v>-1.1750275867922926</v>
      </c>
      <c r="F20" s="45">
        <v>618</v>
      </c>
      <c r="G20" s="45">
        <v>204270.28783803427</v>
      </c>
      <c r="H20" s="25">
        <f t="shared" si="1"/>
        <v>0.0030254032857192216</v>
      </c>
      <c r="J20" s="26"/>
      <c r="K20" s="25"/>
    </row>
    <row r="21" spans="1:11" ht="12.75" customHeight="1">
      <c r="A21" s="6" t="s">
        <v>85</v>
      </c>
      <c r="B21" s="25">
        <v>10.81</v>
      </c>
      <c r="C21" s="24">
        <v>1.5292985881221175</v>
      </c>
      <c r="D21" s="56">
        <v>1</v>
      </c>
      <c r="E21" s="25">
        <f t="shared" si="0"/>
        <v>0.5292985881221175</v>
      </c>
      <c r="F21" s="44">
        <v>0</v>
      </c>
      <c r="G21" s="44">
        <v>100706.71322708824</v>
      </c>
      <c r="H21" s="25">
        <f t="shared" si="1"/>
        <v>0</v>
      </c>
      <c r="J21" s="26"/>
      <c r="K21" s="41"/>
    </row>
    <row r="22" spans="1:11" ht="12.75" customHeight="1">
      <c r="A22" s="46" t="s">
        <v>113</v>
      </c>
      <c r="B22" s="41">
        <v>32.36</v>
      </c>
      <c r="C22" s="47">
        <v>4.57799281328693</v>
      </c>
      <c r="D22" s="58">
        <v>6</v>
      </c>
      <c r="E22" s="41">
        <f t="shared" si="0"/>
        <v>-1.4220071867130697</v>
      </c>
      <c r="F22" s="51">
        <v>42053</v>
      </c>
      <c r="G22" s="51">
        <f>SUM(G23:G25)</f>
        <v>451361.57812730386</v>
      </c>
      <c r="H22" s="41">
        <f t="shared" si="1"/>
        <v>0.09316920632561951</v>
      </c>
      <c r="J22" s="26"/>
      <c r="K22" s="25"/>
    </row>
    <row r="23" spans="1:11" ht="12.75" customHeight="1">
      <c r="A23" s="6" t="s">
        <v>23</v>
      </c>
      <c r="B23" s="25">
        <v>18.08</v>
      </c>
      <c r="C23" s="24">
        <v>2.5577907930849104</v>
      </c>
      <c r="D23" s="56">
        <v>2</v>
      </c>
      <c r="E23" s="25">
        <f t="shared" si="0"/>
        <v>0.5577907930849104</v>
      </c>
      <c r="F23" s="44">
        <v>0</v>
      </c>
      <c r="G23" s="44">
        <v>152568.38873482487</v>
      </c>
      <c r="H23" s="25">
        <f t="shared" si="1"/>
        <v>0</v>
      </c>
      <c r="J23" s="26"/>
      <c r="K23" s="25"/>
    </row>
    <row r="24" spans="1:11" ht="12.75" customHeight="1">
      <c r="A24" s="10" t="s">
        <v>30</v>
      </c>
      <c r="B24" s="25">
        <v>11.15</v>
      </c>
      <c r="C24" s="24">
        <v>1.5773986362221657</v>
      </c>
      <c r="D24" s="56">
        <v>3</v>
      </c>
      <c r="E24" s="25">
        <f t="shared" si="0"/>
        <v>-1.4226013637778343</v>
      </c>
      <c r="F24" s="45">
        <v>4420</v>
      </c>
      <c r="G24" s="45">
        <v>267134.484258981</v>
      </c>
      <c r="H24" s="25">
        <f t="shared" si="1"/>
        <v>0.01654597313507045</v>
      </c>
      <c r="J24" s="26"/>
      <c r="K24" s="25"/>
    </row>
    <row r="25" spans="1:11" ht="12.75" customHeight="1">
      <c r="A25" s="6" t="s">
        <v>81</v>
      </c>
      <c r="B25" s="25">
        <v>3.13</v>
      </c>
      <c r="C25" s="24">
        <v>0.4428033839798545</v>
      </c>
      <c r="D25" s="57">
        <v>1</v>
      </c>
      <c r="E25" s="25">
        <f t="shared" si="0"/>
        <v>-0.5571966160201455</v>
      </c>
      <c r="F25" s="45">
        <v>37633</v>
      </c>
      <c r="G25" s="45">
        <v>31658.70513349797</v>
      </c>
      <c r="H25" s="25">
        <f t="shared" si="1"/>
        <v>1.1887093878700885</v>
      </c>
      <c r="J25" s="26"/>
      <c r="K25" s="41"/>
    </row>
    <row r="26" spans="1:11" ht="12.75" customHeight="1">
      <c r="A26" s="46" t="s">
        <v>114</v>
      </c>
      <c r="B26" s="41">
        <v>22.45</v>
      </c>
      <c r="C26" s="47">
        <v>3.176017881900235</v>
      </c>
      <c r="D26" s="59">
        <v>2</v>
      </c>
      <c r="E26" s="41">
        <f t="shared" si="0"/>
        <v>1.176017881900235</v>
      </c>
      <c r="F26" s="48">
        <v>33231</v>
      </c>
      <c r="G26" s="48">
        <f>SUM(G27:G29)</f>
        <v>244135.77696930926</v>
      </c>
      <c r="H26" s="41">
        <f t="shared" si="1"/>
        <v>0.13611687894551205</v>
      </c>
      <c r="J26" s="26"/>
      <c r="K26" s="25"/>
    </row>
    <row r="27" spans="1:11" ht="12.75" customHeight="1">
      <c r="A27" s="6" t="s">
        <v>13</v>
      </c>
      <c r="B27" s="25">
        <v>8.47</v>
      </c>
      <c r="C27" s="24">
        <v>1.198257080610022</v>
      </c>
      <c r="D27" s="56">
        <v>1</v>
      </c>
      <c r="E27" s="25">
        <f t="shared" si="0"/>
        <v>0.1982570806100219</v>
      </c>
      <c r="F27" s="44"/>
      <c r="G27" s="44">
        <v>109375.92045210245</v>
      </c>
      <c r="H27" s="25">
        <f t="shared" si="1"/>
        <v>0</v>
      </c>
      <c r="J27" s="26"/>
      <c r="K27" s="25"/>
    </row>
    <row r="28" spans="1:11" ht="12.75" customHeight="1">
      <c r="A28" s="10" t="s">
        <v>21</v>
      </c>
      <c r="B28" s="25">
        <v>7.54</v>
      </c>
      <c r="C28" s="24">
        <v>1.0666893019834196</v>
      </c>
      <c r="D28" s="49">
        <v>0</v>
      </c>
      <c r="E28" s="25">
        <f t="shared" si="0"/>
        <v>1.0666893019834196</v>
      </c>
      <c r="F28" s="44">
        <v>0</v>
      </c>
      <c r="G28" s="44">
        <v>70264.13694479325</v>
      </c>
      <c r="H28" s="25">
        <f t="shared" si="1"/>
        <v>0</v>
      </c>
      <c r="J28" s="26"/>
      <c r="K28" s="25"/>
    </row>
    <row r="29" spans="1:11" ht="12.75" customHeight="1">
      <c r="A29" s="10" t="s">
        <v>50</v>
      </c>
      <c r="B29" s="25">
        <v>6.44</v>
      </c>
      <c r="C29" s="24">
        <v>0.9110714993067934</v>
      </c>
      <c r="D29" s="56">
        <v>1</v>
      </c>
      <c r="E29" s="25">
        <f t="shared" si="0"/>
        <v>-0.08892850069320657</v>
      </c>
      <c r="F29" s="45">
        <v>33231</v>
      </c>
      <c r="G29" s="45">
        <v>64495.71957241355</v>
      </c>
      <c r="H29" s="25">
        <f t="shared" si="1"/>
        <v>0.5152434955422024</v>
      </c>
      <c r="J29" s="26"/>
      <c r="K29" s="41"/>
    </row>
    <row r="30" spans="1:11" ht="12.75" customHeight="1">
      <c r="A30" s="46" t="s">
        <v>22</v>
      </c>
      <c r="B30" s="41">
        <v>23.13</v>
      </c>
      <c r="C30" s="47">
        <v>3.272217978100331</v>
      </c>
      <c r="D30" s="58">
        <v>1</v>
      </c>
      <c r="E30" s="41">
        <f t="shared" si="0"/>
        <v>2.272217978100331</v>
      </c>
      <c r="F30" s="48">
        <v>0</v>
      </c>
      <c r="G30" s="48">
        <f>SUM(G31:G32)</f>
        <v>316647.39769595745</v>
      </c>
      <c r="H30" s="41">
        <f t="shared" si="1"/>
        <v>0</v>
      </c>
      <c r="J30" s="26"/>
      <c r="K30" s="25"/>
    </row>
    <row r="31" spans="1:11" ht="12.75" customHeight="1">
      <c r="A31" s="6" t="s">
        <v>22</v>
      </c>
      <c r="B31" s="25">
        <v>15.92</v>
      </c>
      <c r="C31" s="24">
        <v>2.252214016919899</v>
      </c>
      <c r="D31" s="49">
        <v>0</v>
      </c>
      <c r="E31" s="25">
        <f t="shared" si="0"/>
        <v>2.252214016919899</v>
      </c>
      <c r="F31" s="44">
        <v>0</v>
      </c>
      <c r="G31" s="44">
        <v>207338.7424459797</v>
      </c>
      <c r="H31" s="25">
        <f t="shared" si="1"/>
        <v>0</v>
      </c>
      <c r="J31" s="26"/>
      <c r="K31" s="25"/>
    </row>
    <row r="32" spans="1:11" ht="12.75" customHeight="1">
      <c r="A32" s="6" t="s">
        <v>59</v>
      </c>
      <c r="B32" s="25">
        <v>7.21</v>
      </c>
      <c r="C32" s="24">
        <v>1.0200039611804317</v>
      </c>
      <c r="D32" s="56">
        <v>1</v>
      </c>
      <c r="E32" s="25">
        <f t="shared" si="0"/>
        <v>0.020003961180431684</v>
      </c>
      <c r="F32" s="44">
        <v>0</v>
      </c>
      <c r="G32" s="44">
        <v>109308.65524997776</v>
      </c>
      <c r="H32" s="25">
        <f t="shared" si="1"/>
        <v>0</v>
      </c>
      <c r="J32" s="26"/>
      <c r="K32" s="25"/>
    </row>
    <row r="33" spans="1:11" ht="12.75" customHeight="1">
      <c r="A33" s="46" t="s">
        <v>25</v>
      </c>
      <c r="B33" s="41">
        <v>5.36</v>
      </c>
      <c r="C33" s="47">
        <v>0.7582831112242877</v>
      </c>
      <c r="D33" s="58">
        <v>5</v>
      </c>
      <c r="E33" s="41">
        <f t="shared" si="0"/>
        <v>-4.241716888775712</v>
      </c>
      <c r="F33" s="48">
        <f>SUM(F34)</f>
        <v>12998</v>
      </c>
      <c r="G33" s="48">
        <f>SUM(G34)</f>
        <v>153897.03373367307</v>
      </c>
      <c r="H33" s="41">
        <f t="shared" si="1"/>
        <v>0.08445906775886093</v>
      </c>
      <c r="J33" s="26"/>
      <c r="K33" s="41"/>
    </row>
    <row r="34" spans="1:11" ht="12.75" customHeight="1">
      <c r="A34" s="10" t="s">
        <v>25</v>
      </c>
      <c r="B34" s="25">
        <v>5.36</v>
      </c>
      <c r="C34" s="24">
        <v>0.7582831112242877</v>
      </c>
      <c r="D34" s="56">
        <v>5</v>
      </c>
      <c r="E34" s="25">
        <f t="shared" si="0"/>
        <v>-4.241716888775712</v>
      </c>
      <c r="F34" s="45">
        <v>12998</v>
      </c>
      <c r="G34" s="45">
        <v>153897.03373367307</v>
      </c>
      <c r="H34" s="25">
        <f t="shared" si="1"/>
        <v>0.08445906775886093</v>
      </c>
      <c r="J34" s="26"/>
      <c r="K34" s="25"/>
    </row>
    <row r="35" spans="1:11" ht="12.75" customHeight="1">
      <c r="A35" s="46" t="s">
        <v>28</v>
      </c>
      <c r="B35" s="41">
        <v>13.46</v>
      </c>
      <c r="C35" s="47">
        <v>1.9041960218430805</v>
      </c>
      <c r="D35" s="58">
        <v>1</v>
      </c>
      <c r="E35" s="41">
        <f t="shared" si="0"/>
        <v>0.9041960218430805</v>
      </c>
      <c r="F35" s="48">
        <v>22036</v>
      </c>
      <c r="G35" s="48">
        <f>SUM(G36:G37)</f>
        <v>163139.73936423886</v>
      </c>
      <c r="H35" s="41">
        <f t="shared" si="1"/>
        <v>0.13507438522260146</v>
      </c>
      <c r="J35" s="26"/>
      <c r="K35" s="25"/>
    </row>
    <row r="36" spans="1:11" ht="12.75" customHeight="1">
      <c r="A36" s="10" t="s">
        <v>28</v>
      </c>
      <c r="B36" s="25">
        <v>6.65</v>
      </c>
      <c r="C36" s="24">
        <v>0.9407803525450584</v>
      </c>
      <c r="D36" s="56">
        <v>1</v>
      </c>
      <c r="E36" s="25">
        <f t="shared" si="0"/>
        <v>-0.05921964745494157</v>
      </c>
      <c r="F36" s="45">
        <v>22036</v>
      </c>
      <c r="G36" s="45">
        <v>88320.08372808952</v>
      </c>
      <c r="H36" s="25">
        <f t="shared" si="1"/>
        <v>0.24950157506464887</v>
      </c>
      <c r="J36" s="26"/>
      <c r="K36" s="41"/>
    </row>
    <row r="37" spans="1:11" ht="12.75" customHeight="1">
      <c r="A37" s="6" t="s">
        <v>65</v>
      </c>
      <c r="B37" s="25">
        <v>6.81</v>
      </c>
      <c r="C37" s="24">
        <v>0.9634156692980221</v>
      </c>
      <c r="D37" s="49">
        <v>0</v>
      </c>
      <c r="E37" s="25">
        <f t="shared" si="0"/>
        <v>0.9634156692980221</v>
      </c>
      <c r="F37" s="44">
        <v>0</v>
      </c>
      <c r="G37" s="44">
        <v>74819.65563614933</v>
      </c>
      <c r="H37" s="25">
        <f t="shared" si="1"/>
        <v>0</v>
      </c>
      <c r="J37" s="26"/>
      <c r="K37" s="25"/>
    </row>
    <row r="38" spans="1:11" ht="12.75" customHeight="1">
      <c r="A38" s="46" t="s">
        <v>115</v>
      </c>
      <c r="B38" s="41">
        <v>21.17</v>
      </c>
      <c r="C38" s="47">
        <v>2.9949353478765244</v>
      </c>
      <c r="D38" s="50">
        <v>4</v>
      </c>
      <c r="E38" s="41">
        <f t="shared" si="0"/>
        <v>-1.0050646521234756</v>
      </c>
      <c r="F38" s="51">
        <v>58146</v>
      </c>
      <c r="G38" s="51">
        <f>SUM(G39:G40)</f>
        <v>313471.8722217288</v>
      </c>
      <c r="H38" s="41">
        <f t="shared" si="1"/>
        <v>0.1854903267329563</v>
      </c>
      <c r="J38" s="26"/>
      <c r="K38" s="41"/>
    </row>
    <row r="39" spans="1:11" ht="12.75" customHeight="1">
      <c r="A39" s="6" t="s">
        <v>11</v>
      </c>
      <c r="B39" s="25">
        <v>10.14</v>
      </c>
      <c r="C39" s="24">
        <v>1.4345131992190816</v>
      </c>
      <c r="D39" s="56">
        <v>1</v>
      </c>
      <c r="E39" s="25">
        <f t="shared" si="0"/>
        <v>0.4345131992190816</v>
      </c>
      <c r="F39" s="44"/>
      <c r="G39" s="44">
        <v>197874.7978125802</v>
      </c>
      <c r="H39" s="25">
        <f t="shared" si="1"/>
        <v>0</v>
      </c>
      <c r="J39" s="26"/>
      <c r="K39" s="25"/>
    </row>
    <row r="40" spans="1:11" ht="12.75" customHeight="1">
      <c r="A40" s="6" t="s">
        <v>29</v>
      </c>
      <c r="B40" s="25">
        <v>11.03</v>
      </c>
      <c r="C40" s="24">
        <v>1.5604221486574428</v>
      </c>
      <c r="D40" s="56">
        <v>3</v>
      </c>
      <c r="E40" s="25">
        <f t="shared" si="0"/>
        <v>-1.4395778513425572</v>
      </c>
      <c r="F40" s="45">
        <v>58146</v>
      </c>
      <c r="G40" s="45">
        <v>115597.07440914863</v>
      </c>
      <c r="H40" s="25">
        <f t="shared" si="1"/>
        <v>0.5030058095951102</v>
      </c>
      <c r="J40" s="26"/>
      <c r="K40" s="25"/>
    </row>
    <row r="41" spans="1:11" ht="12.75" customHeight="1">
      <c r="A41" s="46" t="s">
        <v>31</v>
      </c>
      <c r="B41" s="41">
        <v>15.97</v>
      </c>
      <c r="C41" s="47">
        <v>2.2592875534052004</v>
      </c>
      <c r="D41" s="58">
        <v>4</v>
      </c>
      <c r="E41" s="41">
        <f t="shared" si="0"/>
        <v>-1.7407124465947996</v>
      </c>
      <c r="F41" s="48">
        <v>59639</v>
      </c>
      <c r="G41" s="48">
        <f>SUM(G42:G43)</f>
        <v>198887.19318206576</v>
      </c>
      <c r="H41" s="41">
        <f t="shared" si="1"/>
        <v>0.29986345046060925</v>
      </c>
      <c r="J41" s="26"/>
      <c r="K41" s="41"/>
    </row>
    <row r="42" spans="1:11" ht="12.75" customHeight="1">
      <c r="A42" s="6" t="s">
        <v>31</v>
      </c>
      <c r="B42" s="25">
        <v>5.51</v>
      </c>
      <c r="C42" s="24">
        <v>0.7795037206801912</v>
      </c>
      <c r="D42" s="56">
        <v>1</v>
      </c>
      <c r="E42" s="25">
        <f t="shared" si="0"/>
        <v>-0.22049627931980875</v>
      </c>
      <c r="F42" s="45">
        <v>38976</v>
      </c>
      <c r="G42" s="45">
        <v>77819.86120449354</v>
      </c>
      <c r="H42" s="25">
        <f t="shared" si="1"/>
        <v>0.5008490043124031</v>
      </c>
      <c r="J42" s="26"/>
      <c r="K42" s="25"/>
    </row>
    <row r="43" spans="1:11" ht="12.75" customHeight="1">
      <c r="A43" s="10" t="s">
        <v>47</v>
      </c>
      <c r="B43" s="25">
        <v>10.46</v>
      </c>
      <c r="C43" s="24">
        <v>1.4797838327250092</v>
      </c>
      <c r="D43" s="56">
        <v>3</v>
      </c>
      <c r="E43" s="25">
        <f t="shared" si="0"/>
        <v>-1.5202161672749908</v>
      </c>
      <c r="F43" s="45">
        <v>20663</v>
      </c>
      <c r="G43" s="45">
        <v>121067.33197757222</v>
      </c>
      <c r="H43" s="25">
        <f t="shared" si="1"/>
        <v>0.17067362154993082</v>
      </c>
      <c r="J43" s="26"/>
      <c r="K43" s="25"/>
    </row>
    <row r="44" spans="1:11" ht="12.75" customHeight="1">
      <c r="A44" s="46" t="s">
        <v>33</v>
      </c>
      <c r="B44" s="41">
        <v>34.86</v>
      </c>
      <c r="C44" s="47">
        <v>4.931669637551991</v>
      </c>
      <c r="D44" s="58">
        <v>5</v>
      </c>
      <c r="E44" s="41">
        <f t="shared" si="0"/>
        <v>-0.06833036244800894</v>
      </c>
      <c r="F44" s="48">
        <v>102068</v>
      </c>
      <c r="G44" s="48">
        <f>SUM(G45:G47)</f>
        <v>379057.5251683767</v>
      </c>
      <c r="H44" s="41">
        <f t="shared" si="1"/>
        <v>0.26926783726206616</v>
      </c>
      <c r="J44" s="26"/>
      <c r="K44" s="41"/>
    </row>
    <row r="45" spans="1:11" ht="12.75" customHeight="1">
      <c r="A45" s="6" t="s">
        <v>27</v>
      </c>
      <c r="B45" s="25">
        <v>12.71</v>
      </c>
      <c r="C45" s="24">
        <v>1.798092974563563</v>
      </c>
      <c r="D45" s="57">
        <v>1</v>
      </c>
      <c r="E45" s="25">
        <f t="shared" si="0"/>
        <v>0.798092974563563</v>
      </c>
      <c r="F45" s="45">
        <v>23862</v>
      </c>
      <c r="G45" s="45">
        <v>91287.38177011002</v>
      </c>
      <c r="H45" s="25">
        <f t="shared" si="1"/>
        <v>0.2613942862343443</v>
      </c>
      <c r="J45" s="26"/>
      <c r="K45" s="25"/>
    </row>
    <row r="46" spans="1:11" ht="12.75" customHeight="1">
      <c r="A46" s="10" t="s">
        <v>33</v>
      </c>
      <c r="B46" s="25">
        <v>10.25</v>
      </c>
      <c r="C46" s="24">
        <v>1.4500749794867442</v>
      </c>
      <c r="D46" s="57">
        <v>1</v>
      </c>
      <c r="E46" s="25">
        <f t="shared" si="0"/>
        <v>0.45007497948674424</v>
      </c>
      <c r="F46" s="45">
        <v>42361</v>
      </c>
      <c r="G46" s="45">
        <v>89433.04865680553</v>
      </c>
      <c r="H46" s="25">
        <f t="shared" si="1"/>
        <v>0.4736615897167728</v>
      </c>
      <c r="J46" s="26"/>
      <c r="K46" s="25"/>
    </row>
    <row r="47" spans="1:11" ht="12.75" customHeight="1">
      <c r="A47" s="6" t="s">
        <v>69</v>
      </c>
      <c r="B47" s="25">
        <v>11.9</v>
      </c>
      <c r="C47" s="24">
        <v>1.6835016835016836</v>
      </c>
      <c r="D47" s="57">
        <v>3</v>
      </c>
      <c r="E47" s="25">
        <f t="shared" si="0"/>
        <v>-1.3164983164983164</v>
      </c>
      <c r="F47" s="45">
        <v>35845</v>
      </c>
      <c r="G47" s="45">
        <v>198337.09474146113</v>
      </c>
      <c r="H47" s="25">
        <f t="shared" si="1"/>
        <v>0.18072766492180964</v>
      </c>
      <c r="J47" s="26"/>
      <c r="K47" s="41"/>
    </row>
    <row r="48" spans="1:11" ht="12.75" customHeight="1">
      <c r="A48" s="46" t="s">
        <v>35</v>
      </c>
      <c r="B48" s="41">
        <v>19.53</v>
      </c>
      <c r="C48" s="47">
        <v>2.762923351158645</v>
      </c>
      <c r="D48" s="59">
        <v>4</v>
      </c>
      <c r="E48" s="41">
        <f t="shared" si="0"/>
        <v>-1.237076648841355</v>
      </c>
      <c r="F48" s="48">
        <v>29746</v>
      </c>
      <c r="G48" s="48">
        <f>SUM(G49:G50)</f>
        <v>279483.6377663424</v>
      </c>
      <c r="H48" s="41">
        <f t="shared" si="1"/>
        <v>0.10643199093060556</v>
      </c>
      <c r="J48" s="26"/>
      <c r="K48" s="25"/>
    </row>
    <row r="49" spans="1:11" ht="12.75" customHeight="1">
      <c r="A49" s="6" t="s">
        <v>35</v>
      </c>
      <c r="B49" s="25">
        <v>11.36</v>
      </c>
      <c r="C49" s="24">
        <v>1.6071074894604305</v>
      </c>
      <c r="D49" s="56">
        <v>2</v>
      </c>
      <c r="E49" s="25">
        <f t="shared" si="0"/>
        <v>-0.39289251053956953</v>
      </c>
      <c r="F49" s="45">
        <v>1876</v>
      </c>
      <c r="G49" s="45">
        <v>167350.8846692862</v>
      </c>
      <c r="H49" s="25">
        <f t="shared" si="1"/>
        <v>0.011209979580970217</v>
      </c>
      <c r="J49" s="26"/>
      <c r="K49" s="25"/>
    </row>
    <row r="50" spans="1:11" ht="12.75" customHeight="1">
      <c r="A50" s="6" t="s">
        <v>86</v>
      </c>
      <c r="B50" s="25">
        <v>8.17</v>
      </c>
      <c r="C50" s="24">
        <v>1.1558158616982146</v>
      </c>
      <c r="D50" s="57">
        <v>2</v>
      </c>
      <c r="E50" s="25">
        <f t="shared" si="0"/>
        <v>-0.8441841383017854</v>
      </c>
      <c r="F50" s="45">
        <v>27870</v>
      </c>
      <c r="G50" s="45">
        <v>112132.7530970562</v>
      </c>
      <c r="H50" s="25">
        <f t="shared" si="1"/>
        <v>0.24854468681311337</v>
      </c>
      <c r="J50" s="26"/>
      <c r="K50" s="25"/>
    </row>
    <row r="51" spans="1:11" ht="12.75" customHeight="1">
      <c r="A51" s="46" t="s">
        <v>36</v>
      </c>
      <c r="B51" s="41">
        <v>40.93</v>
      </c>
      <c r="C51" s="47">
        <v>5.790396966867554</v>
      </c>
      <c r="D51" s="59">
        <v>7</v>
      </c>
      <c r="E51" s="41">
        <f t="shared" si="0"/>
        <v>-1.2096030331324457</v>
      </c>
      <c r="F51" s="48">
        <v>90027</v>
      </c>
      <c r="G51" s="48">
        <f>SUM(G52:G55)</f>
        <v>405286.28184006264</v>
      </c>
      <c r="H51" s="41">
        <f t="shared" si="1"/>
        <v>0.22213187081305452</v>
      </c>
      <c r="J51" s="26"/>
      <c r="K51" s="41"/>
    </row>
    <row r="52" spans="1:11" ht="12.75" customHeight="1">
      <c r="A52" s="6" t="s">
        <v>24</v>
      </c>
      <c r="B52" s="25">
        <v>12.49</v>
      </c>
      <c r="C52" s="24">
        <v>1.7669694140282375</v>
      </c>
      <c r="D52" s="57">
        <v>2</v>
      </c>
      <c r="E52" s="25">
        <f t="shared" si="0"/>
        <v>-0.23303058597176252</v>
      </c>
      <c r="F52" s="45">
        <v>33902</v>
      </c>
      <c r="G52" s="45">
        <v>99139.21091016626</v>
      </c>
      <c r="H52" s="25">
        <f t="shared" si="1"/>
        <v>0.341963585232889</v>
      </c>
      <c r="J52" s="26"/>
      <c r="K52" s="25"/>
    </row>
    <row r="53" spans="1:11" ht="12.75" customHeight="1">
      <c r="A53" s="10" t="s">
        <v>36</v>
      </c>
      <c r="B53" s="25">
        <v>14.45</v>
      </c>
      <c r="C53" s="24">
        <v>2.044252044252044</v>
      </c>
      <c r="D53" s="57">
        <v>2</v>
      </c>
      <c r="E53" s="25">
        <f t="shared" si="0"/>
        <v>0.04425204425204399</v>
      </c>
      <c r="F53" s="45">
        <v>23317</v>
      </c>
      <c r="G53" s="45">
        <v>157196.97143678888</v>
      </c>
      <c r="H53" s="25">
        <f t="shared" si="1"/>
        <v>0.14832982968362143</v>
      </c>
      <c r="J53" s="26"/>
      <c r="K53" s="25"/>
    </row>
    <row r="54" spans="1:11" ht="12.75" customHeight="1">
      <c r="A54" s="6" t="s">
        <v>46</v>
      </c>
      <c r="B54" s="25">
        <v>9.29</v>
      </c>
      <c r="C54" s="24">
        <v>1.314263078968961</v>
      </c>
      <c r="D54" s="57">
        <v>2</v>
      </c>
      <c r="E54" s="25">
        <f t="shared" si="0"/>
        <v>-0.6857369210310389</v>
      </c>
      <c r="F54" s="45">
        <v>31935</v>
      </c>
      <c r="G54" s="45">
        <v>96547.91031311554</v>
      </c>
      <c r="H54" s="25">
        <f t="shared" si="1"/>
        <v>0.33076842260418965</v>
      </c>
      <c r="J54" s="26"/>
      <c r="K54" s="41"/>
    </row>
    <row r="55" spans="1:11" ht="12.75" customHeight="1">
      <c r="A55" s="6" t="s">
        <v>58</v>
      </c>
      <c r="B55" s="25">
        <v>4.7</v>
      </c>
      <c r="C55" s="24">
        <v>0.664912429618312</v>
      </c>
      <c r="D55" s="56">
        <v>1</v>
      </c>
      <c r="E55" s="25">
        <f t="shared" si="0"/>
        <v>-0.335087570381688</v>
      </c>
      <c r="F55" s="45">
        <v>873</v>
      </c>
      <c r="G55" s="45">
        <v>52402.18917999193</v>
      </c>
      <c r="H55" s="25">
        <f t="shared" si="1"/>
        <v>0.016659609334285726</v>
      </c>
      <c r="J55" s="26"/>
      <c r="K55" s="25"/>
    </row>
    <row r="56" spans="1:11" ht="12.75" customHeight="1">
      <c r="A56" s="46" t="s">
        <v>37</v>
      </c>
      <c r="B56" s="41">
        <v>12.52</v>
      </c>
      <c r="C56" s="47">
        <v>1.771213535919418</v>
      </c>
      <c r="D56" s="58">
        <v>2</v>
      </c>
      <c r="E56" s="41">
        <f t="shared" si="0"/>
        <v>-0.2287864640805819</v>
      </c>
      <c r="F56" s="48">
        <v>52552</v>
      </c>
      <c r="G56" s="48">
        <f>SUM(G57)</f>
        <v>180937.28403680457</v>
      </c>
      <c r="H56" s="41">
        <f t="shared" si="1"/>
        <v>0.29044317913664697</v>
      </c>
      <c r="J56" s="26"/>
      <c r="K56" s="25"/>
    </row>
    <row r="57" spans="1:11" ht="12.75" customHeight="1">
      <c r="A57" s="6" t="s">
        <v>37</v>
      </c>
      <c r="B57" s="25">
        <v>12.52</v>
      </c>
      <c r="C57" s="24">
        <v>1.771213535919418</v>
      </c>
      <c r="D57" s="56">
        <v>2</v>
      </c>
      <c r="E57" s="25">
        <f t="shared" si="0"/>
        <v>-0.2287864640805819</v>
      </c>
      <c r="F57" s="45">
        <v>52552</v>
      </c>
      <c r="G57" s="45">
        <v>180937.28403680457</v>
      </c>
      <c r="H57" s="25">
        <f t="shared" si="1"/>
        <v>0.29044317913664697</v>
      </c>
      <c r="J57" s="26"/>
      <c r="K57" s="25"/>
    </row>
    <row r="58" spans="1:11" ht="12.75" customHeight="1">
      <c r="A58" s="46" t="s">
        <v>116</v>
      </c>
      <c r="B58" s="41">
        <v>14.02</v>
      </c>
      <c r="C58" s="47">
        <v>1.983419630478454</v>
      </c>
      <c r="D58" s="58">
        <v>2</v>
      </c>
      <c r="E58" s="41">
        <f t="shared" si="0"/>
        <v>-0.016580369521546068</v>
      </c>
      <c r="F58" s="48">
        <v>28856</v>
      </c>
      <c r="G58" s="48">
        <f>SUM(G59:G60)</f>
        <v>228593.38976867782</v>
      </c>
      <c r="H58" s="41">
        <f t="shared" si="1"/>
        <v>0.1262328715156657</v>
      </c>
      <c r="J58" s="26"/>
      <c r="K58" s="25"/>
    </row>
    <row r="59" spans="1:11" ht="12.75" customHeight="1">
      <c r="A59" s="6" t="s">
        <v>38</v>
      </c>
      <c r="B59" s="25">
        <v>4.78</v>
      </c>
      <c r="C59" s="24">
        <v>0.6762300879947939</v>
      </c>
      <c r="D59" s="56">
        <v>1</v>
      </c>
      <c r="E59" s="25">
        <f t="shared" si="0"/>
        <v>-0.3237699120052061</v>
      </c>
      <c r="F59" s="45">
        <v>28856</v>
      </c>
      <c r="G59" s="45">
        <v>73866.3030936664</v>
      </c>
      <c r="H59" s="25">
        <f t="shared" si="1"/>
        <v>0.3906517422891607</v>
      </c>
      <c r="J59" s="26"/>
      <c r="K59" s="41"/>
    </row>
    <row r="60" spans="1:11" ht="12.75" customHeight="1">
      <c r="A60" s="6" t="s">
        <v>83</v>
      </c>
      <c r="B60" s="25">
        <v>9.24</v>
      </c>
      <c r="C60" s="24">
        <v>1.3071895424836601</v>
      </c>
      <c r="D60" s="56">
        <v>1</v>
      </c>
      <c r="E60" s="25">
        <f t="shared" si="0"/>
        <v>0.30718954248366015</v>
      </c>
      <c r="F60" s="44"/>
      <c r="G60" s="44">
        <v>154727.0866750114</v>
      </c>
      <c r="H60" s="25">
        <f t="shared" si="1"/>
        <v>0</v>
      </c>
      <c r="J60" s="26"/>
      <c r="K60" s="25"/>
    </row>
    <row r="61" spans="1:11" ht="12.75" customHeight="1">
      <c r="A61" s="46" t="s">
        <v>48</v>
      </c>
      <c r="B61" s="41">
        <v>40.63</v>
      </c>
      <c r="C61" s="47">
        <v>5.747955747955748</v>
      </c>
      <c r="D61" s="58">
        <v>4</v>
      </c>
      <c r="E61" s="41">
        <f t="shared" si="0"/>
        <v>1.7479557479557482</v>
      </c>
      <c r="F61" s="51">
        <v>112948</v>
      </c>
      <c r="G61" s="51">
        <f>SUM(G62:G67)</f>
        <v>261601.10870557802</v>
      </c>
      <c r="H61" s="41">
        <f t="shared" si="1"/>
        <v>0.43175657992764327</v>
      </c>
      <c r="J61" s="26"/>
      <c r="K61" s="41"/>
    </row>
    <row r="62" spans="1:11" ht="12.75" customHeight="1">
      <c r="A62" s="9" t="s">
        <v>6</v>
      </c>
      <c r="B62" s="25">
        <v>4.97</v>
      </c>
      <c r="C62" s="24">
        <v>0.7031095266389383</v>
      </c>
      <c r="D62" s="49">
        <v>0</v>
      </c>
      <c r="E62" s="25">
        <f t="shared" si="0"/>
        <v>0.7031095266389383</v>
      </c>
      <c r="F62" s="44">
        <v>0</v>
      </c>
      <c r="G62" s="44">
        <v>12392.31658682854</v>
      </c>
      <c r="H62" s="25">
        <f t="shared" si="1"/>
        <v>0</v>
      </c>
      <c r="J62" s="26"/>
      <c r="K62" s="25"/>
    </row>
    <row r="63" spans="1:11" ht="12.75" customHeight="1">
      <c r="A63" s="6" t="s">
        <v>39</v>
      </c>
      <c r="B63" s="25">
        <v>4.32</v>
      </c>
      <c r="C63" s="24">
        <v>0.611153552330023</v>
      </c>
      <c r="D63" s="49">
        <v>0</v>
      </c>
      <c r="E63" s="25">
        <f t="shared" si="0"/>
        <v>0.611153552330023</v>
      </c>
      <c r="F63" s="44">
        <v>0</v>
      </c>
      <c r="G63" s="44">
        <v>20534.008920516095</v>
      </c>
      <c r="H63" s="25">
        <f t="shared" si="1"/>
        <v>0</v>
      </c>
      <c r="J63" s="26"/>
      <c r="K63" s="25"/>
    </row>
    <row r="64" spans="1:11" ht="12.75" customHeight="1">
      <c r="A64" s="10" t="s">
        <v>40</v>
      </c>
      <c r="B64" s="25">
        <v>6.44</v>
      </c>
      <c r="C64" s="24">
        <v>0.9110714993067934</v>
      </c>
      <c r="D64" s="56">
        <v>1</v>
      </c>
      <c r="E64" s="25">
        <f t="shared" si="0"/>
        <v>-0.08892850069320657</v>
      </c>
      <c r="F64" s="44">
        <v>0</v>
      </c>
      <c r="G64" s="44">
        <v>40075.5475062564</v>
      </c>
      <c r="H64" s="25">
        <f t="shared" si="1"/>
        <v>0</v>
      </c>
      <c r="J64" s="26"/>
      <c r="K64" s="41"/>
    </row>
    <row r="65" spans="1:11" ht="12.75" customHeight="1">
      <c r="A65" s="6" t="s">
        <v>48</v>
      </c>
      <c r="B65" s="25">
        <v>11.4</v>
      </c>
      <c r="C65" s="24">
        <v>1.6127663186486716</v>
      </c>
      <c r="D65" s="56">
        <v>3</v>
      </c>
      <c r="E65" s="25">
        <f t="shared" si="0"/>
        <v>-1.3872336813513284</v>
      </c>
      <c r="F65" s="45">
        <v>112948</v>
      </c>
      <c r="G65" s="45">
        <v>57232.90886458909</v>
      </c>
      <c r="H65" s="25">
        <f t="shared" si="1"/>
        <v>1.9734799827705896</v>
      </c>
      <c r="J65" s="26"/>
      <c r="K65" s="25"/>
    </row>
    <row r="66" spans="1:11" ht="12.75" customHeight="1">
      <c r="A66" s="6" t="s">
        <v>61</v>
      </c>
      <c r="B66" s="25">
        <v>6.23</v>
      </c>
      <c r="C66" s="24">
        <v>0.8813626460685284</v>
      </c>
      <c r="D66" s="49">
        <v>0</v>
      </c>
      <c r="E66" s="25">
        <f t="shared" si="0"/>
        <v>0.8813626460685284</v>
      </c>
      <c r="F66" s="44">
        <v>0</v>
      </c>
      <c r="G66" s="44">
        <v>97587.55561663091</v>
      </c>
      <c r="H66" s="25">
        <f t="shared" si="1"/>
        <v>0</v>
      </c>
      <c r="J66" s="26"/>
      <c r="K66" s="25"/>
    </row>
    <row r="67" spans="1:11" ht="12.75" customHeight="1">
      <c r="A67" s="6" t="s">
        <v>90</v>
      </c>
      <c r="B67" s="25">
        <v>7.27</v>
      </c>
      <c r="C67" s="24">
        <v>1.0284922049627931</v>
      </c>
      <c r="D67" s="49">
        <v>0</v>
      </c>
      <c r="E67" s="25">
        <f t="shared" si="0"/>
        <v>1.0284922049627931</v>
      </c>
      <c r="F67" s="44">
        <v>0</v>
      </c>
      <c r="G67" s="44">
        <v>33778.77121075701</v>
      </c>
      <c r="H67" s="25">
        <f t="shared" si="1"/>
        <v>0</v>
      </c>
      <c r="J67" s="26"/>
      <c r="K67" s="25"/>
    </row>
    <row r="68" spans="1:11" ht="12.75" customHeight="1">
      <c r="A68" s="46" t="s">
        <v>117</v>
      </c>
      <c r="B68" s="41">
        <v>35.83</v>
      </c>
      <c r="C68" s="47">
        <v>5.068896245366834</v>
      </c>
      <c r="D68" s="50">
        <v>4</v>
      </c>
      <c r="E68" s="41">
        <f t="shared" si="0"/>
        <v>1.068896245366834</v>
      </c>
      <c r="F68" s="51">
        <v>4480</v>
      </c>
      <c r="G68" s="51">
        <f>SUM(G69:G70)</f>
        <v>425107.648896407</v>
      </c>
      <c r="H68" s="41">
        <f t="shared" si="1"/>
        <v>0.010538507156082049</v>
      </c>
      <c r="J68" s="26"/>
      <c r="K68" s="25"/>
    </row>
    <row r="69" spans="1:11" ht="12.75" customHeight="1">
      <c r="A69" s="6" t="s">
        <v>42</v>
      </c>
      <c r="B69" s="25">
        <v>19.73</v>
      </c>
      <c r="C69" s="24">
        <v>2.7912174970998502</v>
      </c>
      <c r="D69" s="56">
        <v>3</v>
      </c>
      <c r="E69" s="25">
        <f t="shared" si="0"/>
        <v>-0.20878250290014977</v>
      </c>
      <c r="F69" s="45">
        <v>4480</v>
      </c>
      <c r="G69" s="45">
        <v>218448.09097949578</v>
      </c>
      <c r="H69" s="25">
        <f t="shared" si="1"/>
        <v>0.020508304649915696</v>
      </c>
      <c r="J69" s="26"/>
      <c r="K69" s="25"/>
    </row>
    <row r="70" spans="1:11" ht="12.75" customHeight="1">
      <c r="A70" s="6" t="s">
        <v>45</v>
      </c>
      <c r="B70" s="25">
        <v>16.1</v>
      </c>
      <c r="C70" s="24">
        <v>2.277678748266984</v>
      </c>
      <c r="D70" s="56">
        <v>1</v>
      </c>
      <c r="E70" s="25">
        <f t="shared" si="0"/>
        <v>1.2776787482669838</v>
      </c>
      <c r="F70" s="44">
        <v>0</v>
      </c>
      <c r="G70" s="44">
        <v>206659.55791691117</v>
      </c>
      <c r="H70" s="25">
        <f t="shared" si="1"/>
        <v>0</v>
      </c>
      <c r="J70" s="26"/>
      <c r="K70" s="25"/>
    </row>
    <row r="71" spans="1:11" ht="12.75" customHeight="1">
      <c r="A71" s="46" t="s">
        <v>118</v>
      </c>
      <c r="B71" s="41">
        <v>40.21</v>
      </c>
      <c r="C71" s="47">
        <v>5.688538041479218</v>
      </c>
      <c r="D71" s="58">
        <v>9</v>
      </c>
      <c r="E71" s="41">
        <f t="shared" si="0"/>
        <v>-3.3114619585207823</v>
      </c>
      <c r="F71" s="51">
        <v>200373</v>
      </c>
      <c r="G71" s="51">
        <f>SUM(G72:G77)</f>
        <v>293014.4342313082</v>
      </c>
      <c r="H71" s="41">
        <f t="shared" si="1"/>
        <v>0.6838332061205687</v>
      </c>
      <c r="J71" s="26"/>
      <c r="K71" s="41"/>
    </row>
    <row r="72" spans="1:11" ht="12.75" customHeight="1">
      <c r="A72" s="6" t="s">
        <v>1</v>
      </c>
      <c r="B72" s="25">
        <v>9.37</v>
      </c>
      <c r="C72" s="24">
        <v>1.3255807373454431</v>
      </c>
      <c r="D72" s="56">
        <v>1</v>
      </c>
      <c r="E72" s="25">
        <f aca="true" t="shared" si="2" ref="E72:E134">+C72-D72</f>
        <v>0.3255807373454431</v>
      </c>
      <c r="F72" s="45">
        <v>34331</v>
      </c>
      <c r="G72" s="45">
        <v>71860.32255812177</v>
      </c>
      <c r="H72" s="25">
        <f aca="true" t="shared" si="3" ref="H72:H134">+F72/G72</f>
        <v>0.47774625520547226</v>
      </c>
      <c r="J72" s="26"/>
      <c r="K72" s="25"/>
    </row>
    <row r="73" spans="1:11" ht="12.75" customHeight="1">
      <c r="A73" s="6" t="s">
        <v>8</v>
      </c>
      <c r="B73" s="25">
        <v>6.13</v>
      </c>
      <c r="C73" s="24">
        <v>0.8672155730979261</v>
      </c>
      <c r="D73" s="49">
        <v>0</v>
      </c>
      <c r="E73" s="25">
        <f t="shared" si="2"/>
        <v>0.8672155730979261</v>
      </c>
      <c r="F73" s="44">
        <v>0</v>
      </c>
      <c r="G73" s="44">
        <v>37914.20445350146</v>
      </c>
      <c r="H73" s="25">
        <f t="shared" si="3"/>
        <v>0</v>
      </c>
      <c r="J73" s="26"/>
      <c r="K73" s="25"/>
    </row>
    <row r="74" spans="1:11" ht="12.75" customHeight="1">
      <c r="A74" s="10" t="s">
        <v>10</v>
      </c>
      <c r="B74" s="25">
        <v>4.21</v>
      </c>
      <c r="C74" s="24">
        <v>0.5955917720623602</v>
      </c>
      <c r="D74" s="49">
        <v>0</v>
      </c>
      <c r="E74" s="25">
        <f t="shared" si="2"/>
        <v>0.5955917720623602</v>
      </c>
      <c r="F74" s="44">
        <v>0</v>
      </c>
      <c r="G74" s="44">
        <v>24130.402255352572</v>
      </c>
      <c r="H74" s="25">
        <f t="shared" si="3"/>
        <v>0</v>
      </c>
      <c r="J74" s="26"/>
      <c r="K74" s="41"/>
    </row>
    <row r="75" spans="1:11" ht="12.75" customHeight="1">
      <c r="A75" s="10" t="s">
        <v>54</v>
      </c>
      <c r="B75" s="25">
        <v>7.32</v>
      </c>
      <c r="C75" s="24">
        <v>1.0355657414480943</v>
      </c>
      <c r="D75" s="56">
        <v>1</v>
      </c>
      <c r="E75" s="25">
        <f t="shared" si="2"/>
        <v>0.035565741448094323</v>
      </c>
      <c r="F75" s="45">
        <v>19701</v>
      </c>
      <c r="G75" s="45">
        <v>65755.38490950412</v>
      </c>
      <c r="H75" s="25">
        <f t="shared" si="3"/>
        <v>0.29961044296392625</v>
      </c>
      <c r="J75" s="26"/>
      <c r="K75" s="25"/>
    </row>
    <row r="76" spans="1:11" ht="12.75" customHeight="1">
      <c r="A76" s="6" t="s">
        <v>57</v>
      </c>
      <c r="B76" s="25">
        <v>2.85</v>
      </c>
      <c r="C76" s="24">
        <v>0.4031915796621679</v>
      </c>
      <c r="D76" s="56">
        <v>1</v>
      </c>
      <c r="E76" s="25">
        <f t="shared" si="2"/>
        <v>-0.5968084203378321</v>
      </c>
      <c r="F76" s="45">
        <v>38821</v>
      </c>
      <c r="G76" s="45">
        <v>14151.429756326765</v>
      </c>
      <c r="H76" s="25">
        <f t="shared" si="3"/>
        <v>2.7432563824615714</v>
      </c>
      <c r="J76" s="26"/>
      <c r="K76" s="25"/>
    </row>
    <row r="77" spans="1:11" ht="12.75" customHeight="1">
      <c r="A77" s="6" t="s">
        <v>82</v>
      </c>
      <c r="B77" s="25">
        <v>10.33</v>
      </c>
      <c r="C77" s="24">
        <v>1.461392637863226</v>
      </c>
      <c r="D77" s="56">
        <v>6</v>
      </c>
      <c r="E77" s="25">
        <f t="shared" si="2"/>
        <v>-4.538607362136774</v>
      </c>
      <c r="F77" s="45">
        <v>107520</v>
      </c>
      <c r="G77" s="45">
        <v>79202.69029850149</v>
      </c>
      <c r="H77" s="25">
        <f t="shared" si="3"/>
        <v>1.3575296444448461</v>
      </c>
      <c r="J77" s="26"/>
      <c r="K77" s="25"/>
    </row>
    <row r="78" spans="1:11" ht="12.75" customHeight="1">
      <c r="A78" s="46" t="s">
        <v>56</v>
      </c>
      <c r="B78" s="41">
        <v>22.27</v>
      </c>
      <c r="C78" s="47">
        <v>3.1505531505531508</v>
      </c>
      <c r="D78" s="58">
        <v>2</v>
      </c>
      <c r="E78" s="41">
        <f t="shared" si="2"/>
        <v>1.1505531505531508</v>
      </c>
      <c r="F78" s="48">
        <v>2955</v>
      </c>
      <c r="G78" s="48">
        <f>SUM(G79:G80)</f>
        <v>103037.43715805777</v>
      </c>
      <c r="H78" s="41">
        <f t="shared" si="3"/>
        <v>0.028678896539973887</v>
      </c>
      <c r="J78" s="26"/>
      <c r="K78" s="25"/>
    </row>
    <row r="79" spans="1:11" ht="12.75" customHeight="1">
      <c r="A79" s="6" t="s">
        <v>52</v>
      </c>
      <c r="B79" s="25">
        <v>5.6</v>
      </c>
      <c r="C79" s="24">
        <v>0.7922360863537333</v>
      </c>
      <c r="D79" s="49">
        <v>0</v>
      </c>
      <c r="E79" s="25">
        <f t="shared" si="2"/>
        <v>0.7922360863537333</v>
      </c>
      <c r="F79" s="44">
        <v>0</v>
      </c>
      <c r="G79" s="44">
        <v>5998.381975723068</v>
      </c>
      <c r="H79" s="25">
        <f t="shared" si="3"/>
        <v>0</v>
      </c>
      <c r="J79" s="26"/>
      <c r="K79" s="25"/>
    </row>
    <row r="80" spans="1:11" ht="12.75" customHeight="1">
      <c r="A80" s="10" t="s">
        <v>56</v>
      </c>
      <c r="B80" s="25">
        <v>16.67</v>
      </c>
      <c r="C80" s="24">
        <v>2.3583170641994173</v>
      </c>
      <c r="D80" s="56">
        <v>2</v>
      </c>
      <c r="E80" s="25">
        <f t="shared" si="2"/>
        <v>0.35831706419941733</v>
      </c>
      <c r="F80" s="45">
        <v>2955</v>
      </c>
      <c r="G80" s="45">
        <v>97039.0551823347</v>
      </c>
      <c r="H80" s="25">
        <f t="shared" si="3"/>
        <v>0.030451656752506568</v>
      </c>
      <c r="J80" s="26"/>
      <c r="K80" s="25"/>
    </row>
    <row r="81" spans="1:11" ht="12.75" customHeight="1">
      <c r="A81" s="46" t="s">
        <v>60</v>
      </c>
      <c r="B81" s="41">
        <v>35.06</v>
      </c>
      <c r="C81" s="47">
        <v>4.959963783493196</v>
      </c>
      <c r="D81" s="58">
        <v>2</v>
      </c>
      <c r="E81" s="41">
        <f t="shared" si="2"/>
        <v>2.9599637834931958</v>
      </c>
      <c r="F81" s="48">
        <v>39341</v>
      </c>
      <c r="G81" s="48">
        <f>SUM(G82:G85)</f>
        <v>383844.5929227353</v>
      </c>
      <c r="H81" s="41">
        <f t="shared" si="3"/>
        <v>0.1024919999535307</v>
      </c>
      <c r="J81" s="26"/>
      <c r="K81" s="41"/>
    </row>
    <row r="82" spans="1:11" ht="12.75" customHeight="1">
      <c r="A82" s="8" t="s">
        <v>5</v>
      </c>
      <c r="B82" s="25">
        <v>6.27</v>
      </c>
      <c r="C82" s="24">
        <v>0.8870214752567693</v>
      </c>
      <c r="D82" s="57">
        <v>1</v>
      </c>
      <c r="E82" s="25">
        <f t="shared" si="2"/>
        <v>-0.11297852474323067</v>
      </c>
      <c r="F82" s="45">
        <v>39341</v>
      </c>
      <c r="G82" s="45">
        <v>84284.51743371332</v>
      </c>
      <c r="H82" s="25">
        <f t="shared" si="3"/>
        <v>0.4667642551425919</v>
      </c>
      <c r="J82" s="26"/>
      <c r="K82" s="25"/>
    </row>
    <row r="83" spans="1:11" ht="12.75" customHeight="1">
      <c r="A83" s="6" t="s">
        <v>18</v>
      </c>
      <c r="B83" s="25">
        <v>8.93</v>
      </c>
      <c r="C83" s="24">
        <v>1.2633336162747928</v>
      </c>
      <c r="D83" s="56">
        <v>1</v>
      </c>
      <c r="E83" s="25">
        <f t="shared" si="2"/>
        <v>0.2633336162747928</v>
      </c>
      <c r="F83" s="44"/>
      <c r="G83" s="44">
        <v>107814.77763736638</v>
      </c>
      <c r="H83" s="25">
        <f t="shared" si="3"/>
        <v>0</v>
      </c>
      <c r="J83" s="26"/>
      <c r="K83" s="25"/>
    </row>
    <row r="84" spans="1:11" ht="12.75" customHeight="1">
      <c r="A84" s="6" t="s">
        <v>60</v>
      </c>
      <c r="B84" s="25">
        <v>11.27</v>
      </c>
      <c r="C84" s="24">
        <v>1.5943751237868884</v>
      </c>
      <c r="D84" s="49">
        <v>0</v>
      </c>
      <c r="E84" s="25">
        <f t="shared" si="2"/>
        <v>1.5943751237868884</v>
      </c>
      <c r="F84" s="44">
        <v>0</v>
      </c>
      <c r="G84" s="44">
        <v>105932.07049308083</v>
      </c>
      <c r="H84" s="25">
        <f t="shared" si="3"/>
        <v>0</v>
      </c>
      <c r="J84" s="26"/>
      <c r="K84" s="41"/>
    </row>
    <row r="85" spans="1:11" ht="12.75" customHeight="1">
      <c r="A85" s="6" t="s">
        <v>93</v>
      </c>
      <c r="B85" s="25">
        <v>8.59</v>
      </c>
      <c r="C85" s="24">
        <v>1.2152335681747446</v>
      </c>
      <c r="D85" s="49">
        <v>0</v>
      </c>
      <c r="E85" s="25">
        <f t="shared" si="2"/>
        <v>1.2152335681747446</v>
      </c>
      <c r="F85" s="44">
        <v>0</v>
      </c>
      <c r="G85" s="44">
        <v>85813.2273585748</v>
      </c>
      <c r="H85" s="25">
        <f t="shared" si="3"/>
        <v>0</v>
      </c>
      <c r="J85" s="26"/>
      <c r="K85" s="25"/>
    </row>
    <row r="86" spans="1:11" ht="12.75" customHeight="1">
      <c r="A86" s="46" t="s">
        <v>62</v>
      </c>
      <c r="B86" s="41">
        <v>19.1</v>
      </c>
      <c r="C86" s="47">
        <v>2.702090937385055</v>
      </c>
      <c r="D86" s="50">
        <v>5</v>
      </c>
      <c r="E86" s="41">
        <f t="shared" si="2"/>
        <v>-2.297909062614945</v>
      </c>
      <c r="F86" s="51">
        <v>42437</v>
      </c>
      <c r="G86" s="51">
        <f>SUM(G87:G88)</f>
        <v>111401.07678142667</v>
      </c>
      <c r="H86" s="41">
        <f t="shared" si="3"/>
        <v>0.38093886725406684</v>
      </c>
      <c r="J86" s="26"/>
      <c r="K86" s="25"/>
    </row>
    <row r="87" spans="1:11" ht="12.75" customHeight="1">
      <c r="A87" s="7" t="s">
        <v>3</v>
      </c>
      <c r="B87" s="25">
        <v>8.6</v>
      </c>
      <c r="C87" s="24">
        <v>1.2166482754718049</v>
      </c>
      <c r="D87" s="56">
        <v>3</v>
      </c>
      <c r="E87" s="25">
        <f t="shared" si="2"/>
        <v>-1.7833517245281951</v>
      </c>
      <c r="F87" s="45">
        <v>6400</v>
      </c>
      <c r="G87" s="45">
        <v>51200.832986813395</v>
      </c>
      <c r="H87" s="25">
        <f t="shared" si="3"/>
        <v>0.12499796637387323</v>
      </c>
      <c r="J87" s="26"/>
      <c r="K87" s="25"/>
    </row>
    <row r="88" spans="1:11" ht="12.75" customHeight="1">
      <c r="A88" s="10" t="s">
        <v>62</v>
      </c>
      <c r="B88" s="25">
        <v>10.5</v>
      </c>
      <c r="C88" s="24">
        <v>1.4854426619132501</v>
      </c>
      <c r="D88" s="57">
        <v>2</v>
      </c>
      <c r="E88" s="25">
        <f t="shared" si="2"/>
        <v>-0.5145573380867499</v>
      </c>
      <c r="F88" s="45">
        <v>36037</v>
      </c>
      <c r="G88" s="45">
        <v>60200.24379461328</v>
      </c>
      <c r="H88" s="25">
        <f t="shared" si="3"/>
        <v>0.59861883820518</v>
      </c>
      <c r="J88" s="26"/>
      <c r="K88" s="25"/>
    </row>
    <row r="89" spans="1:11" ht="12.75" customHeight="1">
      <c r="A89" s="46" t="s">
        <v>63</v>
      </c>
      <c r="B89" s="41">
        <v>33.65</v>
      </c>
      <c r="C89" s="47">
        <v>4.760490054607701</v>
      </c>
      <c r="D89" s="59">
        <v>3</v>
      </c>
      <c r="E89" s="41">
        <f t="shared" si="2"/>
        <v>1.7604900546077014</v>
      </c>
      <c r="F89" s="48">
        <v>105976</v>
      </c>
      <c r="G89" s="48">
        <f>SUM(G90:G93)</f>
        <v>257662.8853620158</v>
      </c>
      <c r="H89" s="41">
        <f t="shared" si="3"/>
        <v>0.41129710959769755</v>
      </c>
      <c r="J89" s="26"/>
      <c r="K89" s="41"/>
    </row>
    <row r="90" spans="1:11" ht="12.75" customHeight="1">
      <c r="A90" s="6" t="s">
        <v>2</v>
      </c>
      <c r="B90" s="25">
        <v>7.73</v>
      </c>
      <c r="C90" s="24">
        <v>1.0935687406275643</v>
      </c>
      <c r="D90" s="56">
        <v>1</v>
      </c>
      <c r="E90" s="25">
        <f t="shared" si="2"/>
        <v>0.09356874062756426</v>
      </c>
      <c r="F90" s="45">
        <v>30241</v>
      </c>
      <c r="G90" s="45">
        <v>37276.77508821619</v>
      </c>
      <c r="H90" s="25">
        <f t="shared" si="3"/>
        <v>0.8112558001177436</v>
      </c>
      <c r="J90" s="26"/>
      <c r="K90" s="25"/>
    </row>
    <row r="91" spans="1:11" ht="12.75" customHeight="1">
      <c r="A91" s="6" t="s">
        <v>34</v>
      </c>
      <c r="B91" s="25">
        <v>10.69</v>
      </c>
      <c r="C91" s="24">
        <v>1.5123221005573946</v>
      </c>
      <c r="D91" s="56">
        <v>1</v>
      </c>
      <c r="E91" s="25">
        <f t="shared" si="2"/>
        <v>0.5123221005573946</v>
      </c>
      <c r="F91" s="45">
        <v>40413</v>
      </c>
      <c r="G91" s="45">
        <v>82688.93469788751</v>
      </c>
      <c r="H91" s="25">
        <f t="shared" si="3"/>
        <v>0.48873528420281426</v>
      </c>
      <c r="J91" s="26"/>
      <c r="K91" s="25"/>
    </row>
    <row r="92" spans="1:11" ht="12.75" customHeight="1">
      <c r="A92" s="6" t="s">
        <v>44</v>
      </c>
      <c r="B92" s="25">
        <v>6.98</v>
      </c>
      <c r="C92" s="24">
        <v>0.9874656933480463</v>
      </c>
      <c r="D92" s="49">
        <v>0</v>
      </c>
      <c r="E92" s="25">
        <f t="shared" si="2"/>
        <v>0.9874656933480463</v>
      </c>
      <c r="F92" s="44">
        <v>0</v>
      </c>
      <c r="G92" s="44">
        <v>79826.23435136717</v>
      </c>
      <c r="H92" s="25">
        <f t="shared" si="3"/>
        <v>0</v>
      </c>
      <c r="J92" s="26"/>
      <c r="K92" s="41"/>
    </row>
    <row r="93" spans="1:11" ht="12.75" customHeight="1">
      <c r="A93" s="6" t="s">
        <v>63</v>
      </c>
      <c r="B93" s="25">
        <v>8.25</v>
      </c>
      <c r="C93" s="24">
        <v>1.1671335200746966</v>
      </c>
      <c r="D93" s="56">
        <v>1</v>
      </c>
      <c r="E93" s="25">
        <f t="shared" si="2"/>
        <v>0.16713352007469662</v>
      </c>
      <c r="F93" s="45">
        <v>35322</v>
      </c>
      <c r="G93" s="45">
        <v>57870.94122454495</v>
      </c>
      <c r="H93" s="25">
        <f t="shared" si="3"/>
        <v>0.6103581392075025</v>
      </c>
      <c r="J93" s="26"/>
      <c r="K93" s="25"/>
    </row>
    <row r="94" spans="1:11" ht="12.75" customHeight="1">
      <c r="A94" s="46" t="s">
        <v>64</v>
      </c>
      <c r="B94" s="41">
        <v>39.98</v>
      </c>
      <c r="C94" s="47">
        <v>5.655999773646832</v>
      </c>
      <c r="D94" s="58">
        <v>5</v>
      </c>
      <c r="E94" s="41">
        <f t="shared" si="2"/>
        <v>0.6559997736468324</v>
      </c>
      <c r="F94" s="48">
        <v>73525</v>
      </c>
      <c r="G94" s="48">
        <f>SUM(G95:G97)</f>
        <v>344761.7021358656</v>
      </c>
      <c r="H94" s="41">
        <f t="shared" si="3"/>
        <v>0.2132632468876281</v>
      </c>
      <c r="J94" s="26"/>
      <c r="K94" s="25"/>
    </row>
    <row r="95" spans="1:11" ht="12.75" customHeight="1">
      <c r="A95" s="6" t="s">
        <v>41</v>
      </c>
      <c r="B95" s="25">
        <v>18.93</v>
      </c>
      <c r="C95" s="24">
        <v>2.678040913335031</v>
      </c>
      <c r="D95" s="57">
        <v>2</v>
      </c>
      <c r="E95" s="25">
        <f t="shared" si="2"/>
        <v>0.6780409133350309</v>
      </c>
      <c r="F95" s="45">
        <v>33676</v>
      </c>
      <c r="G95" s="45">
        <v>141814.47238809612</v>
      </c>
      <c r="H95" s="25">
        <f t="shared" si="3"/>
        <v>0.2374651855548331</v>
      </c>
      <c r="J95" s="26"/>
      <c r="K95" s="25"/>
    </row>
    <row r="96" spans="1:11" ht="12.75" customHeight="1">
      <c r="A96" s="6" t="s">
        <v>64</v>
      </c>
      <c r="B96" s="25">
        <v>13.85</v>
      </c>
      <c r="C96" s="24">
        <v>1.9593696064284298</v>
      </c>
      <c r="D96" s="49">
        <v>0</v>
      </c>
      <c r="E96" s="25">
        <f t="shared" si="2"/>
        <v>1.9593696064284298</v>
      </c>
      <c r="F96" s="44">
        <v>0</v>
      </c>
      <c r="G96" s="44">
        <v>135064.83631771046</v>
      </c>
      <c r="H96" s="25">
        <f t="shared" si="3"/>
        <v>0</v>
      </c>
      <c r="J96" s="26"/>
      <c r="K96" s="25"/>
    </row>
    <row r="97" spans="1:11" ht="12.75" customHeight="1">
      <c r="A97" s="6" t="s">
        <v>73</v>
      </c>
      <c r="B97" s="25">
        <v>7.2</v>
      </c>
      <c r="C97" s="24">
        <v>1.0185892538833716</v>
      </c>
      <c r="D97" s="56">
        <v>3</v>
      </c>
      <c r="E97" s="25">
        <f t="shared" si="2"/>
        <v>-1.9814107461166284</v>
      </c>
      <c r="F97" s="45">
        <v>39849</v>
      </c>
      <c r="G97" s="45">
        <v>67882.39343005898</v>
      </c>
      <c r="H97" s="25">
        <f t="shared" si="3"/>
        <v>0.5870299791514788</v>
      </c>
      <c r="J97" s="26"/>
      <c r="K97" s="41"/>
    </row>
    <row r="98" spans="1:11" ht="12.75" customHeight="1">
      <c r="A98" s="46" t="s">
        <v>119</v>
      </c>
      <c r="B98" s="41">
        <v>32.13</v>
      </c>
      <c r="C98" s="47">
        <v>4.545454545454545</v>
      </c>
      <c r="D98" s="58">
        <v>4</v>
      </c>
      <c r="E98" s="41">
        <f t="shared" si="2"/>
        <v>0.545454545454545</v>
      </c>
      <c r="F98" s="48">
        <v>105826</v>
      </c>
      <c r="G98" s="48">
        <f>SUM(G99:G101)</f>
        <v>273190.4625039442</v>
      </c>
      <c r="H98" s="41">
        <f t="shared" si="3"/>
        <v>0.3873707706705615</v>
      </c>
      <c r="J98" s="26"/>
      <c r="K98" s="25"/>
    </row>
    <row r="99" spans="1:11" ht="12.75" customHeight="1">
      <c r="A99" s="6" t="s">
        <v>51</v>
      </c>
      <c r="B99" s="25">
        <v>9.6</v>
      </c>
      <c r="C99" s="24">
        <v>1.3581190051778287</v>
      </c>
      <c r="D99" s="56">
        <v>1</v>
      </c>
      <c r="E99" s="25">
        <f t="shared" si="2"/>
        <v>0.3581190051778287</v>
      </c>
      <c r="F99" s="45">
        <v>25682</v>
      </c>
      <c r="G99" s="45">
        <v>88630.92111010442</v>
      </c>
      <c r="H99" s="25">
        <f t="shared" si="3"/>
        <v>0.2897634333292753</v>
      </c>
      <c r="J99" s="26"/>
      <c r="K99" s="25"/>
    </row>
    <row r="100" spans="1:11" ht="12.75" customHeight="1">
      <c r="A100" s="10" t="s">
        <v>71</v>
      </c>
      <c r="B100" s="25">
        <v>13.23</v>
      </c>
      <c r="C100" s="24">
        <v>1.8716577540106953</v>
      </c>
      <c r="D100" s="57">
        <v>2</v>
      </c>
      <c r="E100" s="25">
        <f t="shared" si="2"/>
        <v>-0.12834224598930466</v>
      </c>
      <c r="F100" s="45">
        <v>53204</v>
      </c>
      <c r="G100" s="45">
        <v>101284.96665557043</v>
      </c>
      <c r="H100" s="25">
        <f t="shared" si="3"/>
        <v>0.5252901961346887</v>
      </c>
      <c r="J100" s="26"/>
      <c r="K100" s="25"/>
    </row>
    <row r="101" spans="1:11" ht="12.75" customHeight="1">
      <c r="A101" s="10" t="s">
        <v>84</v>
      </c>
      <c r="B101" s="25">
        <v>9.3</v>
      </c>
      <c r="C101" s="24">
        <v>1.3156777862660216</v>
      </c>
      <c r="D101" s="57">
        <v>1</v>
      </c>
      <c r="E101" s="25">
        <f t="shared" si="2"/>
        <v>0.3156777862660216</v>
      </c>
      <c r="F101" s="45">
        <v>26940</v>
      </c>
      <c r="G101" s="45">
        <v>83274.57473826931</v>
      </c>
      <c r="H101" s="25">
        <f t="shared" si="3"/>
        <v>0.323508106582015</v>
      </c>
      <c r="J101" s="26"/>
      <c r="K101" s="41"/>
    </row>
    <row r="102" spans="1:11" ht="12.75" customHeight="1">
      <c r="A102" s="46" t="s">
        <v>72</v>
      </c>
      <c r="B102" s="41">
        <v>35.78</v>
      </c>
      <c r="C102" s="47">
        <v>5.061822708881532</v>
      </c>
      <c r="D102" s="59">
        <v>2</v>
      </c>
      <c r="E102" s="41">
        <f t="shared" si="2"/>
        <v>3.0618227088815324</v>
      </c>
      <c r="F102" s="48">
        <v>104627</v>
      </c>
      <c r="G102" s="48">
        <f>SUM(G103:G105)</f>
        <v>201496.14801649275</v>
      </c>
      <c r="H102" s="41">
        <f t="shared" si="3"/>
        <v>0.5192506210661463</v>
      </c>
      <c r="J102" s="26"/>
      <c r="K102" s="25"/>
    </row>
    <row r="103" spans="1:11" ht="12.75" customHeight="1">
      <c r="A103" s="6" t="s">
        <v>15</v>
      </c>
      <c r="B103" s="25">
        <v>8.16</v>
      </c>
      <c r="C103" s="24">
        <v>1.1544011544011543</v>
      </c>
      <c r="D103" s="49">
        <v>0</v>
      </c>
      <c r="E103" s="25">
        <f t="shared" si="2"/>
        <v>1.1544011544011543</v>
      </c>
      <c r="F103" s="44">
        <v>0</v>
      </c>
      <c r="G103" s="44">
        <v>56131.878497051446</v>
      </c>
      <c r="H103" s="25">
        <f t="shared" si="3"/>
        <v>0</v>
      </c>
      <c r="J103" s="26"/>
      <c r="K103" s="25"/>
    </row>
    <row r="104" spans="1:11" ht="12.75" customHeight="1">
      <c r="A104" s="6" t="s">
        <v>16</v>
      </c>
      <c r="B104" s="25">
        <v>11.84</v>
      </c>
      <c r="C104" s="24">
        <v>1.6750134397193222</v>
      </c>
      <c r="D104" s="49">
        <v>0</v>
      </c>
      <c r="E104" s="25">
        <f t="shared" si="2"/>
        <v>1.6750134397193222</v>
      </c>
      <c r="F104" s="44">
        <v>0</v>
      </c>
      <c r="G104" s="44">
        <v>83238.54165312008</v>
      </c>
      <c r="H104" s="25">
        <f t="shared" si="3"/>
        <v>0</v>
      </c>
      <c r="J104" s="26"/>
      <c r="K104" s="25"/>
    </row>
    <row r="105" spans="1:11" ht="12.75" customHeight="1">
      <c r="A105" s="6" t="s">
        <v>72</v>
      </c>
      <c r="B105" s="25">
        <v>15.78</v>
      </c>
      <c r="C105" s="24">
        <v>2.2324081147610557</v>
      </c>
      <c r="D105" s="56">
        <v>2</v>
      </c>
      <c r="E105" s="25">
        <f t="shared" si="2"/>
        <v>0.23240811476105572</v>
      </c>
      <c r="F105" s="45">
        <v>104627</v>
      </c>
      <c r="G105" s="45">
        <v>62125.72786632121</v>
      </c>
      <c r="H105" s="25">
        <f t="shared" si="3"/>
        <v>1.6841170895434936</v>
      </c>
      <c r="J105" s="26"/>
      <c r="K105" s="41"/>
    </row>
    <row r="106" spans="1:11" ht="12.75" customHeight="1">
      <c r="A106" s="46" t="s">
        <v>75</v>
      </c>
      <c r="B106" s="41">
        <v>25.75</v>
      </c>
      <c r="C106" s="47">
        <v>3.6428712899301137</v>
      </c>
      <c r="D106" s="58">
        <v>4</v>
      </c>
      <c r="E106" s="41">
        <f t="shared" si="2"/>
        <v>-0.35712871006988633</v>
      </c>
      <c r="F106" s="48">
        <v>1884</v>
      </c>
      <c r="G106" s="48">
        <f>SUM(G107:G109)</f>
        <v>323562.0675707851</v>
      </c>
      <c r="H106" s="41">
        <f t="shared" si="3"/>
        <v>0.005822685007994148</v>
      </c>
      <c r="J106" s="26"/>
      <c r="K106" s="25"/>
    </row>
    <row r="107" spans="1:11" ht="12.75" customHeight="1">
      <c r="A107" s="6" t="s">
        <v>32</v>
      </c>
      <c r="B107" s="25">
        <v>7.55</v>
      </c>
      <c r="C107" s="24">
        <v>1.0681040092804799</v>
      </c>
      <c r="D107" s="56">
        <v>2</v>
      </c>
      <c r="E107" s="25">
        <f t="shared" si="2"/>
        <v>-0.9318959907195201</v>
      </c>
      <c r="F107" s="44">
        <v>0</v>
      </c>
      <c r="G107" s="44">
        <v>95731.18030650832</v>
      </c>
      <c r="H107" s="25">
        <f t="shared" si="3"/>
        <v>0</v>
      </c>
      <c r="J107" s="26"/>
      <c r="K107" s="25"/>
    </row>
    <row r="108" spans="1:11" ht="12.75" customHeight="1">
      <c r="A108" s="6" t="s">
        <v>75</v>
      </c>
      <c r="B108" s="25">
        <v>11.96</v>
      </c>
      <c r="C108" s="24">
        <v>1.691989927284045</v>
      </c>
      <c r="D108" s="57">
        <v>1</v>
      </c>
      <c r="E108" s="25">
        <f t="shared" si="2"/>
        <v>0.6919899272840451</v>
      </c>
      <c r="F108" s="45">
        <v>1884</v>
      </c>
      <c r="G108" s="45">
        <v>120590.54966169254</v>
      </c>
      <c r="H108" s="25">
        <f t="shared" si="3"/>
        <v>0.015623114790382964</v>
      </c>
      <c r="J108" s="26"/>
      <c r="K108" s="25"/>
    </row>
    <row r="109" spans="1:11" ht="12.75" customHeight="1">
      <c r="A109" s="6" t="s">
        <v>77</v>
      </c>
      <c r="B109" s="25">
        <v>6.24</v>
      </c>
      <c r="C109" s="24">
        <v>0.8827773533655887</v>
      </c>
      <c r="D109" s="56">
        <v>1</v>
      </c>
      <c r="E109" s="25">
        <f t="shared" si="2"/>
        <v>-0.11722264663441129</v>
      </c>
      <c r="F109" s="44"/>
      <c r="G109" s="44">
        <v>107240.33760258429</v>
      </c>
      <c r="H109" s="25">
        <f t="shared" si="3"/>
        <v>0</v>
      </c>
      <c r="J109" s="26"/>
      <c r="K109" s="41"/>
    </row>
    <row r="110" spans="1:11" ht="12.75" customHeight="1">
      <c r="A110" s="46" t="s">
        <v>120</v>
      </c>
      <c r="B110" s="41">
        <v>19.14</v>
      </c>
      <c r="C110" s="47">
        <v>2.707749766573296</v>
      </c>
      <c r="D110" s="58">
        <v>5</v>
      </c>
      <c r="E110" s="41">
        <f t="shared" si="2"/>
        <v>-2.292250233426704</v>
      </c>
      <c r="F110" s="51">
        <v>31032</v>
      </c>
      <c r="G110" s="51">
        <f>SUM(G111:G113)</f>
        <v>279171.9226718402</v>
      </c>
      <c r="H110" s="41">
        <f t="shared" si="3"/>
        <v>0.11115731017290505</v>
      </c>
      <c r="J110" s="26"/>
      <c r="K110" s="25"/>
    </row>
    <row r="111" spans="1:11" ht="12.75" customHeight="1">
      <c r="A111" s="10" t="s">
        <v>43</v>
      </c>
      <c r="B111" s="25">
        <v>5.7</v>
      </c>
      <c r="C111" s="24">
        <v>0.8063831593243358</v>
      </c>
      <c r="D111" s="56">
        <v>2</v>
      </c>
      <c r="E111" s="25">
        <f t="shared" si="2"/>
        <v>-1.1936168406756642</v>
      </c>
      <c r="F111" s="45">
        <v>3964</v>
      </c>
      <c r="G111" s="45">
        <v>100055.30195179943</v>
      </c>
      <c r="H111" s="25">
        <f t="shared" si="3"/>
        <v>0.03961809042273057</v>
      </c>
      <c r="J111" s="26"/>
      <c r="K111" s="25"/>
    </row>
    <row r="112" spans="1:11" ht="12.75" customHeight="1">
      <c r="A112" s="6" t="s">
        <v>76</v>
      </c>
      <c r="B112" s="25">
        <v>6.51</v>
      </c>
      <c r="C112" s="24">
        <v>0.9209744503862151</v>
      </c>
      <c r="D112" s="56">
        <v>2</v>
      </c>
      <c r="E112" s="25">
        <f t="shared" si="2"/>
        <v>-1.0790255496137848</v>
      </c>
      <c r="F112" s="45">
        <v>27068</v>
      </c>
      <c r="G112" s="45">
        <v>71581.56844631153</v>
      </c>
      <c r="H112" s="25">
        <f t="shared" si="3"/>
        <v>0.378142035547906</v>
      </c>
      <c r="J112" s="26"/>
      <c r="K112" s="25"/>
    </row>
    <row r="113" spans="1:11" ht="12.75" customHeight="1">
      <c r="A113" s="6" t="s">
        <v>89</v>
      </c>
      <c r="B113" s="25">
        <v>6.93</v>
      </c>
      <c r="C113" s="24">
        <v>0.9803921568627451</v>
      </c>
      <c r="D113" s="56">
        <v>1</v>
      </c>
      <c r="E113" s="25">
        <f t="shared" si="2"/>
        <v>-0.019607843137254943</v>
      </c>
      <c r="F113" s="44">
        <v>0</v>
      </c>
      <c r="G113" s="44">
        <v>107535.05227372925</v>
      </c>
      <c r="H113" s="25">
        <f t="shared" si="3"/>
        <v>0</v>
      </c>
      <c r="J113" s="26"/>
      <c r="K113" s="41"/>
    </row>
    <row r="114" spans="1:11" ht="12.75" customHeight="1">
      <c r="A114" s="46" t="s">
        <v>80</v>
      </c>
      <c r="B114" s="41">
        <v>26.61</v>
      </c>
      <c r="C114" s="47">
        <v>3.764536117477294</v>
      </c>
      <c r="D114" s="58">
        <v>16</v>
      </c>
      <c r="E114" s="41">
        <f t="shared" si="2"/>
        <v>-12.235463882522705</v>
      </c>
      <c r="F114" s="51">
        <v>357627</v>
      </c>
      <c r="G114" s="51">
        <f>SUM(G115:G122)</f>
        <v>378996.2574737481</v>
      </c>
      <c r="H114" s="41">
        <f t="shared" si="3"/>
        <v>0.9436161781222119</v>
      </c>
      <c r="J114" s="26"/>
      <c r="K114" s="25"/>
    </row>
    <row r="115" spans="1:11" ht="12.75" customHeight="1">
      <c r="A115" s="6" t="s">
        <v>7</v>
      </c>
      <c r="B115" s="25">
        <v>2.96</v>
      </c>
      <c r="C115" s="24">
        <v>0.41875335992983054</v>
      </c>
      <c r="D115" s="49">
        <v>0</v>
      </c>
      <c r="E115" s="25">
        <f t="shared" si="2"/>
        <v>0.41875335992983054</v>
      </c>
      <c r="F115" s="44">
        <v>0</v>
      </c>
      <c r="G115" s="44">
        <v>62084.61369369146</v>
      </c>
      <c r="H115" s="25">
        <f t="shared" si="3"/>
        <v>0</v>
      </c>
      <c r="J115" s="26"/>
      <c r="K115" s="25"/>
    </row>
    <row r="116" spans="1:15" ht="12.75" customHeight="1">
      <c r="A116" s="6" t="s">
        <v>9</v>
      </c>
      <c r="B116" s="25">
        <v>3.93</v>
      </c>
      <c r="C116" s="24">
        <v>0.5559799677446736</v>
      </c>
      <c r="D116" s="56">
        <v>1</v>
      </c>
      <c r="E116" s="25">
        <f t="shared" si="2"/>
        <v>-0.4440200322553264</v>
      </c>
      <c r="F116" s="45">
        <v>852</v>
      </c>
      <c r="G116" s="45">
        <v>28003.64630675134</v>
      </c>
      <c r="H116" s="25">
        <f t="shared" si="3"/>
        <v>0.030424609376479415</v>
      </c>
      <c r="J116" s="26"/>
      <c r="K116" s="25"/>
      <c r="L116" s="27"/>
      <c r="M116" s="27"/>
      <c r="N116" s="27"/>
      <c r="O116" s="27"/>
    </row>
    <row r="117" spans="1:11" ht="12.75" customHeight="1">
      <c r="A117" s="6" t="s">
        <v>14</v>
      </c>
      <c r="B117" s="25">
        <v>4.03</v>
      </c>
      <c r="C117" s="24">
        <v>0.5701270407152761</v>
      </c>
      <c r="D117" s="49">
        <v>0</v>
      </c>
      <c r="E117" s="25">
        <f t="shared" si="2"/>
        <v>0.5701270407152761</v>
      </c>
      <c r="F117" s="44">
        <v>0</v>
      </c>
      <c r="G117" s="44">
        <v>31447.755192617184</v>
      </c>
      <c r="H117" s="25">
        <f t="shared" si="3"/>
        <v>0</v>
      </c>
      <c r="J117" s="26"/>
      <c r="K117" s="41"/>
    </row>
    <row r="118" spans="1:11" ht="12.75" customHeight="1">
      <c r="A118" s="6" t="s">
        <v>26</v>
      </c>
      <c r="B118" s="25">
        <v>3.92</v>
      </c>
      <c r="C118" s="24">
        <v>0.5545652604476133</v>
      </c>
      <c r="D118" s="56">
        <v>7</v>
      </c>
      <c r="E118" s="25">
        <f t="shared" si="2"/>
        <v>-6.445434739552387</v>
      </c>
      <c r="F118" s="45">
        <v>203266</v>
      </c>
      <c r="G118" s="45">
        <v>52347.062042445585</v>
      </c>
      <c r="H118" s="25">
        <f t="shared" si="3"/>
        <v>3.8830450472116635</v>
      </c>
      <c r="J118" s="26"/>
      <c r="K118" s="25"/>
    </row>
    <row r="119" spans="1:11" ht="12.75" customHeight="1">
      <c r="A119" s="6" t="s">
        <v>49</v>
      </c>
      <c r="B119" s="25">
        <v>3.66</v>
      </c>
      <c r="C119" s="24">
        <v>0.5177828707240472</v>
      </c>
      <c r="D119" s="56">
        <v>5</v>
      </c>
      <c r="E119" s="25">
        <f t="shared" si="2"/>
        <v>-4.482217129275953</v>
      </c>
      <c r="F119" s="45">
        <v>149648</v>
      </c>
      <c r="G119" s="45">
        <v>60350.290926832975</v>
      </c>
      <c r="H119" s="25">
        <f t="shared" si="3"/>
        <v>2.4796566462526104</v>
      </c>
      <c r="J119" s="26"/>
      <c r="K119" s="25"/>
    </row>
    <row r="120" spans="1:11" ht="12.75" customHeight="1">
      <c r="A120" s="6" t="s">
        <v>67</v>
      </c>
      <c r="B120" s="25">
        <v>3.81</v>
      </c>
      <c r="C120" s="24">
        <v>0.5390034801799508</v>
      </c>
      <c r="D120" s="57">
        <v>3</v>
      </c>
      <c r="E120" s="25">
        <f t="shared" si="2"/>
        <v>-2.460996519820049</v>
      </c>
      <c r="F120" s="45">
        <v>3861</v>
      </c>
      <c r="G120" s="45">
        <v>50941.803052132746</v>
      </c>
      <c r="H120" s="25">
        <f t="shared" si="3"/>
        <v>0.07579237028671199</v>
      </c>
      <c r="J120" s="26"/>
      <c r="K120" s="25"/>
    </row>
    <row r="121" spans="1:11" ht="12.75" customHeight="1">
      <c r="A121" s="6" t="s">
        <v>70</v>
      </c>
      <c r="B121" s="25">
        <v>3.93</v>
      </c>
      <c r="C121" s="24">
        <v>0.5559799677446736</v>
      </c>
      <c r="D121" s="49">
        <v>0</v>
      </c>
      <c r="E121" s="25">
        <f t="shared" si="2"/>
        <v>0.5559799677446736</v>
      </c>
      <c r="F121" s="44">
        <v>0</v>
      </c>
      <c r="G121" s="44">
        <v>74109.99897164351</v>
      </c>
      <c r="H121" s="25">
        <f t="shared" si="3"/>
        <v>0</v>
      </c>
      <c r="J121" s="26"/>
      <c r="K121" s="25"/>
    </row>
    <row r="122" spans="1:11" ht="12.75" customHeight="1">
      <c r="A122" s="6" t="s">
        <v>80</v>
      </c>
      <c r="B122" s="25">
        <v>0.37</v>
      </c>
      <c r="C122" s="24">
        <v>0.05234416999122882</v>
      </c>
      <c r="D122" s="49">
        <v>0</v>
      </c>
      <c r="E122" s="25">
        <f t="shared" si="2"/>
        <v>0.05234416999122882</v>
      </c>
      <c r="F122" s="44">
        <v>0</v>
      </c>
      <c r="G122" s="44">
        <v>19711.08728763331</v>
      </c>
      <c r="H122" s="25">
        <f t="shared" si="3"/>
        <v>0</v>
      </c>
      <c r="J122" s="26"/>
      <c r="K122" s="25"/>
    </row>
    <row r="123" spans="1:11" ht="12.75" customHeight="1">
      <c r="A123" s="46" t="s">
        <v>121</v>
      </c>
      <c r="B123" s="41">
        <v>23.21</v>
      </c>
      <c r="C123" s="47">
        <v>3.283535636476813</v>
      </c>
      <c r="D123" s="50">
        <v>1</v>
      </c>
      <c r="E123" s="41">
        <f t="shared" si="2"/>
        <v>2.283535636476813</v>
      </c>
      <c r="F123" s="51">
        <v>47151</v>
      </c>
      <c r="G123" s="51">
        <f>SUM(G124:G126)</f>
        <v>238448.9781224032</v>
      </c>
      <c r="H123" s="41">
        <f t="shared" si="3"/>
        <v>0.19774041546026647</v>
      </c>
      <c r="J123" s="26"/>
      <c r="K123" s="25"/>
    </row>
    <row r="124" spans="1:11" ht="12.75" customHeight="1">
      <c r="A124" s="10" t="s">
        <v>88</v>
      </c>
      <c r="B124" s="25">
        <v>7.6</v>
      </c>
      <c r="C124" s="24">
        <v>1.075177545765781</v>
      </c>
      <c r="D124" s="49">
        <v>0</v>
      </c>
      <c r="E124" s="25">
        <f t="shared" si="2"/>
        <v>1.075177545765781</v>
      </c>
      <c r="F124" s="44">
        <v>0</v>
      </c>
      <c r="G124" s="44">
        <v>45259.54583346773</v>
      </c>
      <c r="H124" s="25">
        <f t="shared" si="3"/>
        <v>0</v>
      </c>
      <c r="J124" s="26"/>
      <c r="K124" s="25"/>
    </row>
    <row r="125" spans="1:11" ht="12.75" customHeight="1">
      <c r="A125" s="6" t="s">
        <v>91</v>
      </c>
      <c r="B125" s="25">
        <v>6.44</v>
      </c>
      <c r="C125" s="24">
        <v>0.9110714993067934</v>
      </c>
      <c r="D125" s="57">
        <v>1</v>
      </c>
      <c r="E125" s="25">
        <f t="shared" si="2"/>
        <v>-0.08892850069320657</v>
      </c>
      <c r="F125" s="45">
        <v>47151</v>
      </c>
      <c r="G125" s="45">
        <v>89463.61662206236</v>
      </c>
      <c r="H125" s="25">
        <f t="shared" si="3"/>
        <v>0.5270410674228458</v>
      </c>
      <c r="J125" s="26"/>
      <c r="K125" s="25"/>
    </row>
    <row r="126" spans="1:11" ht="12.75" customHeight="1">
      <c r="A126" s="6" t="s">
        <v>94</v>
      </c>
      <c r="B126" s="25">
        <v>9.17</v>
      </c>
      <c r="C126" s="24">
        <v>1.2972865914042384</v>
      </c>
      <c r="D126" s="49">
        <v>0</v>
      </c>
      <c r="E126" s="25">
        <f t="shared" si="2"/>
        <v>1.2972865914042384</v>
      </c>
      <c r="F126" s="44">
        <v>0</v>
      </c>
      <c r="G126" s="44">
        <v>103725.81566687314</v>
      </c>
      <c r="H126" s="25">
        <f t="shared" si="3"/>
        <v>0</v>
      </c>
      <c r="J126" s="26"/>
      <c r="K126" s="41"/>
    </row>
    <row r="127" spans="1:11" ht="12.75" customHeight="1">
      <c r="A127" s="46" t="s">
        <v>92</v>
      </c>
      <c r="B127" s="41">
        <v>27.32</v>
      </c>
      <c r="C127" s="47">
        <v>3.8649803355685712</v>
      </c>
      <c r="D127" s="50">
        <v>5</v>
      </c>
      <c r="E127" s="41">
        <f t="shared" si="2"/>
        <v>-1.1350196644314288</v>
      </c>
      <c r="F127" s="51">
        <v>69937</v>
      </c>
      <c r="G127" s="51">
        <f>SUM(G128:G130)</f>
        <v>304921.97807207</v>
      </c>
      <c r="H127" s="41">
        <f t="shared" si="3"/>
        <v>0.22936031191385622</v>
      </c>
      <c r="J127" s="26"/>
      <c r="K127" s="25"/>
    </row>
    <row r="128" spans="1:11" ht="12.75" customHeight="1">
      <c r="A128" s="6" t="s">
        <v>53</v>
      </c>
      <c r="B128" s="25">
        <v>8.45</v>
      </c>
      <c r="C128" s="24">
        <v>1.1954276660159011</v>
      </c>
      <c r="D128" s="56">
        <v>2</v>
      </c>
      <c r="E128" s="25">
        <f t="shared" si="2"/>
        <v>-0.8045723339840989</v>
      </c>
      <c r="F128" s="45">
        <v>994</v>
      </c>
      <c r="G128" s="45">
        <v>73942.44146989973</v>
      </c>
      <c r="H128" s="25">
        <f t="shared" si="3"/>
        <v>0.013442888552775669</v>
      </c>
      <c r="J128" s="26"/>
      <c r="K128" s="25"/>
    </row>
    <row r="129" spans="1:11" ht="12.75" customHeight="1">
      <c r="A129" s="10" t="s">
        <v>79</v>
      </c>
      <c r="B129" s="25">
        <v>8.47</v>
      </c>
      <c r="C129" s="24">
        <v>1.198257080610022</v>
      </c>
      <c r="D129" s="49">
        <v>0</v>
      </c>
      <c r="E129" s="25">
        <f t="shared" si="2"/>
        <v>1.198257080610022</v>
      </c>
      <c r="F129" s="44">
        <v>0</v>
      </c>
      <c r="G129" s="44">
        <v>114865.42226294278</v>
      </c>
      <c r="H129" s="25">
        <f t="shared" si="3"/>
        <v>0</v>
      </c>
      <c r="J129" s="26"/>
      <c r="K129" s="25"/>
    </row>
    <row r="130" spans="1:11" ht="12.75" customHeight="1">
      <c r="A130" s="10" t="s">
        <v>92</v>
      </c>
      <c r="B130" s="25">
        <v>10.4</v>
      </c>
      <c r="C130" s="24">
        <v>1.4712955889426478</v>
      </c>
      <c r="D130" s="56">
        <v>3</v>
      </c>
      <c r="E130" s="25">
        <f t="shared" si="2"/>
        <v>-1.5287044110573522</v>
      </c>
      <c r="F130" s="45">
        <v>68943</v>
      </c>
      <c r="G130" s="45">
        <v>116114.1143392275</v>
      </c>
      <c r="H130" s="25">
        <f t="shared" si="3"/>
        <v>0.5937521066438397</v>
      </c>
      <c r="J130" s="26"/>
      <c r="K130" s="41"/>
    </row>
    <row r="131" spans="1:11" ht="12.75" customHeight="1">
      <c r="A131" s="46" t="s">
        <v>122</v>
      </c>
      <c r="B131" s="41">
        <v>29.11</v>
      </c>
      <c r="C131" s="47">
        <v>4.118212941742354</v>
      </c>
      <c r="D131" s="58">
        <v>5</v>
      </c>
      <c r="E131" s="41">
        <f t="shared" si="2"/>
        <v>-0.8817870582576459</v>
      </c>
      <c r="F131" s="48">
        <v>59506</v>
      </c>
      <c r="G131" s="48">
        <f>SUM(G132:G134)</f>
        <v>422995.7477367693</v>
      </c>
      <c r="H131" s="41">
        <f t="shared" si="3"/>
        <v>0.1406775371109183</v>
      </c>
      <c r="J131" s="26"/>
      <c r="K131" s="25"/>
    </row>
    <row r="132" spans="1:11" ht="12.75" customHeight="1">
      <c r="A132" s="10" t="s">
        <v>74</v>
      </c>
      <c r="B132" s="25">
        <v>11.47</v>
      </c>
      <c r="C132" s="24">
        <v>1.6226692697280933</v>
      </c>
      <c r="D132" s="56">
        <v>1</v>
      </c>
      <c r="E132" s="25">
        <f t="shared" si="2"/>
        <v>0.6226692697280933</v>
      </c>
      <c r="F132" s="45">
        <v>16699</v>
      </c>
      <c r="G132" s="45">
        <v>116359.86171353323</v>
      </c>
      <c r="H132" s="25">
        <f t="shared" si="3"/>
        <v>0.14351168653939558</v>
      </c>
      <c r="J132" s="26"/>
      <c r="K132" s="25"/>
    </row>
    <row r="133" spans="1:11" ht="12.75" customHeight="1">
      <c r="A133" s="6" t="s">
        <v>78</v>
      </c>
      <c r="B133" s="25">
        <v>10.4</v>
      </c>
      <c r="C133" s="24">
        <v>1.4712955889426478</v>
      </c>
      <c r="D133" s="57">
        <v>3</v>
      </c>
      <c r="E133" s="25">
        <f t="shared" si="2"/>
        <v>-1.5287044110573522</v>
      </c>
      <c r="F133" s="45">
        <v>18074</v>
      </c>
      <c r="G133" s="45">
        <v>219804.92383066623</v>
      </c>
      <c r="H133" s="25">
        <f t="shared" si="3"/>
        <v>0.08222745735179202</v>
      </c>
      <c r="J133" s="26"/>
      <c r="K133" s="25"/>
    </row>
    <row r="134" spans="1:11" ht="12.75" customHeight="1">
      <c r="A134" s="52" t="s">
        <v>95</v>
      </c>
      <c r="B134" s="29">
        <v>7.24</v>
      </c>
      <c r="C134" s="28">
        <v>1.0242480830716125</v>
      </c>
      <c r="D134" s="60">
        <v>1</v>
      </c>
      <c r="E134" s="29">
        <f t="shared" si="2"/>
        <v>0.024248083071612525</v>
      </c>
      <c r="F134" s="53">
        <v>24733</v>
      </c>
      <c r="G134" s="53">
        <v>86830.96219256987</v>
      </c>
      <c r="H134" s="29">
        <f t="shared" si="3"/>
        <v>0.2848407915272002</v>
      </c>
      <c r="J134" s="26"/>
      <c r="K134" s="41"/>
    </row>
    <row r="135" spans="1:11" ht="9.75" customHeight="1">
      <c r="A135" s="31" t="s">
        <v>107</v>
      </c>
      <c r="B135" s="31"/>
      <c r="C135" s="31"/>
      <c r="D135" s="31"/>
      <c r="E135" s="31"/>
      <c r="F135" s="31"/>
      <c r="H135" s="21"/>
      <c r="K135" s="25"/>
    </row>
    <row r="136" spans="1:11" ht="9.75" customHeight="1">
      <c r="A136" s="32" t="s">
        <v>108</v>
      </c>
      <c r="B136" s="32"/>
      <c r="K136" s="25"/>
    </row>
    <row r="137" spans="1:3" ht="9.75" customHeight="1">
      <c r="A137" s="33" t="s">
        <v>109</v>
      </c>
      <c r="B137" s="33"/>
      <c r="C137" s="33"/>
    </row>
    <row r="138" spans="1:9" ht="9.75" customHeight="1">
      <c r="A138" s="35" t="s">
        <v>111</v>
      </c>
      <c r="B138" s="35"/>
      <c r="C138" s="35"/>
      <c r="D138" s="35"/>
      <c r="E138" s="35"/>
      <c r="F138" s="35"/>
      <c r="G138" s="35"/>
      <c r="H138" s="35"/>
      <c r="I138" s="35"/>
    </row>
    <row r="139" spans="1:3" ht="12.75">
      <c r="A139" s="33" t="s">
        <v>110</v>
      </c>
      <c r="B139" s="33"/>
      <c r="C139" s="33"/>
    </row>
    <row r="140" spans="1:9" ht="12.75">
      <c r="A140" s="33" t="s">
        <v>124</v>
      </c>
      <c r="B140" s="33"/>
      <c r="C140" s="33"/>
      <c r="D140" s="33"/>
      <c r="E140" s="33"/>
      <c r="F140" s="33"/>
      <c r="G140" s="33"/>
      <c r="H140" s="33"/>
      <c r="I140" s="30"/>
    </row>
    <row r="141" ht="12.75">
      <c r="A141" s="33" t="s">
        <v>125</v>
      </c>
    </row>
  </sheetData>
  <mergeCells count="2">
    <mergeCell ref="A5:A6"/>
    <mergeCell ref="B5:H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rowBreaks count="2" manualBreakCount="2">
    <brk id="55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2012-07-06T19:57:35Z</cp:lastPrinted>
  <dcterms:created xsi:type="dcterms:W3CDTF">2012-07-06T15:20:19Z</dcterms:created>
  <dcterms:modified xsi:type="dcterms:W3CDTF">2013-04-03T21:12:59Z</dcterms:modified>
  <cp:category/>
  <cp:version/>
  <cp:contentType/>
  <cp:contentStatus/>
</cp:coreProperties>
</file>