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<sst xmlns="http://schemas.openxmlformats.org/spreadsheetml/2006/main" count="56" uniqueCount="51">
  <si>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</si>
  <si>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</si>
  <si>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</si>
  <si>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</si>
  <si>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</si>
  <si>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</si>
  <si>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</si>
  <si>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</si>
  <si>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</si>
  <si>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</si>
  <si>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</si>
  <si>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</si>
  <si>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</si>
  <si>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</si>
  <si>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</si>
  <si>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</si>
  <si>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</si>
  <si>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</si>
  <si>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</si>
  <si>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</si>
  <si>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</si>
  <si>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</si>
  <si>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</si>
  <si>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</si>
  <si>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</si>
  <si>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</si>
  <si>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</si>
  <si>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</si>
  <si>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</si>
  <si>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</si>
  <si>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</si>
  <si>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</si>
  <si>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</si>
  <si>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</si>
  <si>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</si>
  <si>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</si>
  <si>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</si>
  <si>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</si>
  <si>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</si>
  <si>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</si>
  <si>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</si>
  <si>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</si>
  <si>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</si>
  <si>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</si>
  <si>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</si>
  <si>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</si>
  <si>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</si>
  <si>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</si>
  <si>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</si>
  <si>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</si>
  <si>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PERÍODO DE OPERAÇÃO DE 01/07/18 A 31/07/18 - VENCIMENTO DE 06/07/18 A 07/08/18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</si>
</sst>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2" sqref="A2:L2"/>
    </sheetView>
  </sheetViews>
  <sheetFormatPr defaultColWidth="9.00390625" defaultRowHeight="14.25"/>
  <cols>
    <col min="1" max="1" width="65.00390625" style="1" customWidth="1"/>
    <col min="2" max="2" width="14.87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6.125" style="1" customWidth="1"/>
    <col min="7" max="7" width="16.25390625" style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2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ht="39.75" customHeight="1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1" t="s">
        <v>19</v>
      </c>
      <c r="J4" s="21" t="s">
        <v>20</v>
      </c>
      <c r="K4" s="21" t="s">
        <v>49</v>
      </c>
      <c r="L4" s="18" t="s">
        <v>14</v>
      </c>
    </row>
    <row r="5" spans="1:12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22"/>
      <c r="L5" s="18"/>
    </row>
    <row r="6" spans="1:12" ht="27" customHeight="1">
      <c r="A6" s="11" t="s">
        <v>16</v>
      </c>
      <c r="B6" s="12">
        <v>42443982.28999999</v>
      </c>
      <c r="C6" s="12">
        <v>62756279.58000002</v>
      </c>
      <c r="D6" s="12">
        <v>71304432.9</v>
      </c>
      <c r="E6" s="12">
        <v>41032690.50000001</v>
      </c>
      <c r="F6" s="12">
        <v>50626773.08</v>
      </c>
      <c r="G6" s="12">
        <v>80939468.54</v>
      </c>
      <c r="H6" s="12">
        <v>39825063.919999994</v>
      </c>
      <c r="I6" s="12">
        <v>13028802.399999999</v>
      </c>
      <c r="J6" s="12">
        <v>23959319.000000004</v>
      </c>
      <c r="K6" s="12">
        <v>6322631.82</v>
      </c>
      <c r="L6" s="12">
        <f>SUM(B6:K6)</f>
        <v>432239444.03000003</v>
      </c>
    </row>
    <row r="7" spans="1:12" ht="27" customHeight="1">
      <c r="A7" s="2" t="s">
        <v>17</v>
      </c>
      <c r="B7" s="9">
        <v>-7342015.609999992</v>
      </c>
      <c r="C7" s="9">
        <v>-7553530.090000026</v>
      </c>
      <c r="D7" s="9">
        <v>-7830240.870000005</v>
      </c>
      <c r="E7" s="9">
        <v>-7441212.500000007</v>
      </c>
      <c r="F7" s="9">
        <v>-8566119.68999999</v>
      </c>
      <c r="G7" s="9">
        <v>-11067489.570000008</v>
      </c>
      <c r="H7" s="9">
        <v>-6015691.539999999</v>
      </c>
      <c r="I7" s="9">
        <v>-2428556.1399999987</v>
      </c>
      <c r="J7" s="9">
        <v>-1657299.3600000069</v>
      </c>
      <c r="K7" s="9">
        <v>-591977.8299999991</v>
      </c>
      <c r="L7" s="9">
        <f>SUM(B7:K7)</f>
        <v>-60494133.20000003</v>
      </c>
    </row>
    <row r="8" spans="1:12" ht="27" customHeight="1">
      <c r="A8" s="7" t="s">
        <v>18</v>
      </c>
      <c r="B8" s="8">
        <f>B6+B7</f>
        <v>35101966.68</v>
      </c>
      <c r="C8" s="8">
        <f aca="true" t="shared" si="0" ref="C8:K8">C6+C7</f>
        <v>55202749.489999995</v>
      </c>
      <c r="D8" s="8">
        <f t="shared" si="0"/>
        <v>63474192.03</v>
      </c>
      <c r="E8" s="8">
        <f t="shared" si="0"/>
        <v>33591478</v>
      </c>
      <c r="F8" s="8">
        <f t="shared" si="0"/>
        <v>42060653.39000001</v>
      </c>
      <c r="G8" s="8">
        <f t="shared" si="0"/>
        <v>69871978.97</v>
      </c>
      <c r="H8" s="8">
        <f t="shared" si="0"/>
        <v>33809372.379999995</v>
      </c>
      <c r="I8" s="8">
        <f t="shared" si="0"/>
        <v>10600246.26</v>
      </c>
      <c r="J8" s="8">
        <f t="shared" si="0"/>
        <v>22302019.639999997</v>
      </c>
      <c r="K8" s="8">
        <f t="shared" si="0"/>
        <v>5730653.990000001</v>
      </c>
      <c r="L8" s="8">
        <f>SUM(B8:K8)</f>
        <v>371745310.83</v>
      </c>
    </row>
    <row r="9" ht="36" customHeight="1">
      <c r="K9" s="17"/>
    </row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25871352.76900727</v>
      </c>
      <c r="C14" s="12">
        <v>19254921.518814504</v>
      </c>
      <c r="D14" s="12">
        <v>18563716.83979341</v>
      </c>
      <c r="E14" s="12">
        <v>4341055.7484296</v>
      </c>
      <c r="F14" s="12">
        <v>17961722.6494619</v>
      </c>
      <c r="G14" s="12">
        <v>21446313.286799997</v>
      </c>
      <c r="H14" s="12">
        <v>18404405.831900004</v>
      </c>
      <c r="I14" s="12">
        <v>5058862.609989601</v>
      </c>
      <c r="J14" s="12">
        <v>21380716.3972546</v>
      </c>
      <c r="K14" s="12">
        <v>18707753.1910542</v>
      </c>
      <c r="L14" s="12">
        <v>21579721.888812162</v>
      </c>
      <c r="M14" s="12">
        <v>10547895.66810179</v>
      </c>
      <c r="N14" s="12">
        <v>5576250.298640639</v>
      </c>
      <c r="O14" s="12">
        <f>SUM(B14:N14)</f>
        <v>208694688.69805965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-1569602.99</v>
      </c>
      <c r="C15" s="10">
        <v>-2135893.44</v>
      </c>
      <c r="D15" s="10">
        <v>-2230045.4699999997</v>
      </c>
      <c r="E15" s="10">
        <v>-243029.65</v>
      </c>
      <c r="F15" s="10">
        <v>-1296830.36</v>
      </c>
      <c r="G15" s="10">
        <v>-2333642.9</v>
      </c>
      <c r="H15" s="10">
        <v>-2159996.28</v>
      </c>
      <c r="I15" s="10">
        <v>-699030.4400000001</v>
      </c>
      <c r="J15" s="10">
        <v>-1392314.6300000001</v>
      </c>
      <c r="K15" s="10">
        <v>-1803181.46</v>
      </c>
      <c r="L15" s="10">
        <v>-1258307.0300000003</v>
      </c>
      <c r="M15" s="10">
        <v>-879482.1900000001</v>
      </c>
      <c r="N15" s="10">
        <v>-489979.87</v>
      </c>
      <c r="O15" s="9">
        <f>SUM(B15:N15)</f>
        <v>-18491336.710000005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24301749.77900727</v>
      </c>
      <c r="C16" s="8">
        <f aca="true" t="shared" si="1" ref="C16:I16">+C14+C15</f>
        <v>17119028.078814503</v>
      </c>
      <c r="D16" s="8">
        <f t="shared" si="1"/>
        <v>16333671.369793411</v>
      </c>
      <c r="E16" s="8">
        <f t="shared" si="1"/>
        <v>4098026.0984296002</v>
      </c>
      <c r="F16" s="8">
        <f t="shared" si="1"/>
        <v>16664892.2894619</v>
      </c>
      <c r="G16" s="8">
        <f t="shared" si="1"/>
        <v>19112670.3868</v>
      </c>
      <c r="H16" s="8">
        <f t="shared" si="1"/>
        <v>16244409.551900005</v>
      </c>
      <c r="I16" s="8">
        <f t="shared" si="1"/>
        <v>4359832.169989601</v>
      </c>
      <c r="J16" s="8">
        <f aca="true" t="shared" si="2" ref="J16:O16">+J14+J15</f>
        <v>19988401.767254602</v>
      </c>
      <c r="K16" s="8">
        <f t="shared" si="2"/>
        <v>16904571.731054198</v>
      </c>
      <c r="L16" s="8">
        <f t="shared" si="2"/>
        <v>20321414.85881216</v>
      </c>
      <c r="M16" s="8">
        <f t="shared" si="2"/>
        <v>9668413.47810179</v>
      </c>
      <c r="N16" s="8">
        <f t="shared" si="2"/>
        <v>5086270.4286406385</v>
      </c>
      <c r="O16" s="8">
        <f t="shared" si="2"/>
        <v>190203351.98805964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A2:L2"/>
    <mergeCell ref="A1:L1"/>
    <mergeCell ref="B11:N11"/>
    <mergeCell ref="O11:O13"/>
    <mergeCell ref="A4:A5"/>
    <mergeCell ref="L4:L5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2018-08-06T20:19:06Z</dcterms:modified>
  <cp:category/>
  <cp:version/>
  <cp:contentType/>
  <cp:contentStatus/>
</cp:coreProperties>
</file>