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0050"/>
  </bookViews>
  <sheets>
    <sheet name="sistema" sheetId="1" r:id="rId1"/>
  </sheets>
  <externalReferences>
    <externalReference r:id="rId2"/>
  </externalReferences>
  <definedNames>
    <definedName name="A4_">#REF!</definedName>
    <definedName name="_xlnm.Print_Area" localSheetId="0">sistema!$A$3:$EM$29</definedName>
    <definedName name="INICIOSIS">sistema!$A$1</definedName>
    <definedName name="SISTEMA">sistema!$A$3:$AP$30</definedName>
    <definedName name="SISTEMAABERTURA">sistema!$A$3:$EM$29</definedName>
    <definedName name="_xlnm.Print_Titles" localSheetId="0">sistema!$A:$B</definedName>
    <definedName name="TOTAL">sistema!$A$2:$AP$30</definedName>
  </definedNames>
  <calcPr calcId="125725"/>
</workbook>
</file>

<file path=xl/calcChain.xml><?xml version="1.0" encoding="utf-8"?>
<calcChain xmlns="http://schemas.openxmlformats.org/spreadsheetml/2006/main">
  <c r="EX29" i="1"/>
  <c r="AR29"/>
  <c r="AV29"/>
  <c r="AZ29"/>
  <c r="BD29"/>
  <c r="BH29"/>
  <c r="BL29"/>
  <c r="BP29"/>
  <c r="BT29"/>
  <c r="BX29"/>
  <c r="CB29"/>
  <c r="CF29"/>
  <c r="CJ29"/>
  <c r="CN29"/>
  <c r="CR29"/>
  <c r="CV29"/>
  <c r="CZ29"/>
  <c r="DD29"/>
  <c r="DH29"/>
  <c r="DL29"/>
  <c r="DP29"/>
  <c r="DT29"/>
  <c r="DX29"/>
  <c r="DY29"/>
  <c r="DZ29"/>
  <c r="EA29"/>
  <c r="EB29"/>
  <c r="EC29"/>
  <c r="ED29"/>
  <c r="EE29"/>
  <c r="EF29"/>
  <c r="EG29"/>
  <c r="EH29"/>
  <c r="EI29"/>
  <c r="EJ29"/>
  <c r="EK29"/>
  <c r="EL29"/>
  <c r="EM29"/>
  <c r="ER29"/>
  <c r="ES29"/>
  <c r="EW29"/>
  <c r="FB29"/>
  <c r="FC29"/>
  <c r="E29"/>
  <c r="D29"/>
  <c r="C29"/>
  <c r="Y29"/>
  <c r="W29"/>
  <c r="U29"/>
  <c r="T29"/>
  <c r="S29"/>
  <c r="R29"/>
  <c r="Q29"/>
  <c r="P29"/>
  <c r="O29"/>
  <c r="N29"/>
  <c r="M29"/>
  <c r="L29"/>
  <c r="K29"/>
  <c r="J29"/>
  <c r="I29"/>
  <c r="H29"/>
  <c r="G2"/>
  <c r="EU29" l="1"/>
  <c r="ET29"/>
  <c r="V29"/>
  <c r="AJ29"/>
  <c r="AN29"/>
  <c r="AM29"/>
  <c r="X29"/>
  <c r="AK29"/>
  <c r="AL29"/>
  <c r="AP29"/>
  <c r="DE29" l="1"/>
  <c r="DF29"/>
  <c r="AS29"/>
  <c r="AT29"/>
  <c r="BN29"/>
  <c r="BM29"/>
  <c r="DN29"/>
  <c r="DM29"/>
  <c r="CH29"/>
  <c r="CG29"/>
  <c r="BB29"/>
  <c r="BA29"/>
  <c r="DB29"/>
  <c r="DA29"/>
  <c r="BV29"/>
  <c r="BU29"/>
  <c r="CS29"/>
  <c r="CT29"/>
  <c r="CO29"/>
  <c r="CP29"/>
  <c r="BI29"/>
  <c r="BJ29"/>
  <c r="DI29"/>
  <c r="DJ29"/>
  <c r="CC29"/>
  <c r="CD29"/>
  <c r="AW29"/>
  <c r="AX29"/>
  <c r="BY29"/>
  <c r="BZ29"/>
  <c r="DU29"/>
  <c r="DV29"/>
  <c r="EY29"/>
  <c r="EZ29"/>
  <c r="CX29"/>
  <c r="CW29"/>
  <c r="BR29"/>
  <c r="BQ29"/>
  <c r="DR29"/>
  <c r="DQ29"/>
  <c r="CL29"/>
  <c r="CK29"/>
  <c r="BF29"/>
  <c r="BE29"/>
  <c r="Z29"/>
  <c r="F29"/>
  <c r="AO29"/>
  <c r="AH29" l="1"/>
  <c r="AB29"/>
  <c r="AF29"/>
  <c r="AI29"/>
  <c r="AD29"/>
  <c r="AG29"/>
  <c r="AC29"/>
  <c r="AE29"/>
  <c r="AA29"/>
  <c r="G29" l="1"/>
</calcChain>
</file>

<file path=xl/sharedStrings.xml><?xml version="1.0" encoding="utf-8"?>
<sst xmlns="http://schemas.openxmlformats.org/spreadsheetml/2006/main" count="429" uniqueCount="168">
  <si>
    <t>x</t>
  </si>
  <si>
    <t>FINAL</t>
  </si>
  <si>
    <t xml:space="preserve">FLUXO DE CAIXA SISTEMA TRANSPORTE </t>
  </si>
  <si>
    <t>SAÍDAS</t>
  </si>
  <si>
    <t>QUADRO RESUMO PREVISAO x REAL</t>
  </si>
  <si>
    <t>SALDO</t>
  </si>
  <si>
    <t xml:space="preserve">E N T R A D A S </t>
  </si>
  <si>
    <t xml:space="preserve">R E S U M O   D E   S A Í D A S </t>
  </si>
  <si>
    <t xml:space="preserve">Remuneração Sistema Transporte </t>
  </si>
  <si>
    <t xml:space="preserve">Remuneração Programa Atende </t>
  </si>
  <si>
    <t>Carteira Escolar UMES/UNE</t>
  </si>
  <si>
    <t>Remuneração Programa Atende</t>
  </si>
  <si>
    <t>Aluguel Garagem Sptrans - Instalações     Veiculos</t>
  </si>
  <si>
    <t>Bilhete Único sem Cadastro</t>
  </si>
  <si>
    <t>Remuneração SpUrbanos (Rede Credenciada)</t>
  </si>
  <si>
    <t>Remuneração - Operação de Term. Urbanos</t>
  </si>
  <si>
    <t>Auto Inflação Resam - Estrutural</t>
  </si>
  <si>
    <t>Auto Inflação Resam - Local</t>
  </si>
  <si>
    <t>Multas Contratuais / Antifraudes - Estrutural</t>
  </si>
  <si>
    <t>Multas Contratuais / Antifraudes - Local</t>
  </si>
  <si>
    <t>AVL não Instalado - Estrutural</t>
  </si>
  <si>
    <t>AVL não Instalado - Local</t>
  </si>
  <si>
    <t xml:space="preserve">Ação Conjunta </t>
  </si>
  <si>
    <t>Programa Atende Táxi Acessível</t>
  </si>
  <si>
    <t>Frota não Renovada / Ampliada - Estrutural</t>
  </si>
  <si>
    <t>Frota não Renovada / Ampliada - Local</t>
  </si>
  <si>
    <t>Frota não Renovada / Ampliada - Atende</t>
  </si>
  <si>
    <t>Uso Mútuo de Terminais</t>
  </si>
  <si>
    <t>Indenização Terceiros</t>
  </si>
  <si>
    <t xml:space="preserve">Outras Despesas </t>
  </si>
  <si>
    <t>BLOQUEIO</t>
  </si>
  <si>
    <t xml:space="preserve">Carteira    Escolar </t>
  </si>
  <si>
    <t xml:space="preserve">Sistema </t>
  </si>
  <si>
    <t xml:space="preserve">Reembolso CET </t>
  </si>
  <si>
    <t>Reembolso Despesas Sistema</t>
  </si>
  <si>
    <t>Remuneração Sptrans</t>
  </si>
  <si>
    <t>Tx Recarga Credito</t>
  </si>
  <si>
    <t xml:space="preserve">Taxa  Recarga </t>
  </si>
  <si>
    <t>Tx Ger.Vd.Cred.  Eletronico</t>
  </si>
  <si>
    <t xml:space="preserve">Devolução Creditos </t>
  </si>
  <si>
    <t xml:space="preserve">Energia Tração </t>
  </si>
  <si>
    <t>Gerenciam. Operacional</t>
  </si>
  <si>
    <t>ENTRADAS</t>
  </si>
  <si>
    <t xml:space="preserve">V E N D A   D E   C R É D I T O   E L E T R Ô N I C O                      </t>
  </si>
  <si>
    <t xml:space="preserve">D I V E R S A S   E   F I N A N C E I R A S          </t>
  </si>
  <si>
    <t>TOTAL</t>
  </si>
  <si>
    <t xml:space="preserve">R E C U R S O S </t>
  </si>
  <si>
    <t>MULTAS</t>
  </si>
  <si>
    <t xml:space="preserve">REMUNERAÇÃO </t>
  </si>
  <si>
    <t>REMUNERAÇÃO</t>
  </si>
  <si>
    <t>ALUGUEL</t>
  </si>
  <si>
    <t xml:space="preserve">TRANSFERÊNCIA </t>
  </si>
  <si>
    <t>SPURBANUS</t>
  </si>
  <si>
    <t>AÇÃO CONJUNTA</t>
  </si>
  <si>
    <t>BILHETE ÚNICO</t>
  </si>
  <si>
    <t xml:space="preserve">PROGRAMA ATENDE </t>
  </si>
  <si>
    <t>USO MÚTUO DE</t>
  </si>
  <si>
    <t xml:space="preserve">REDE </t>
  </si>
  <si>
    <t>REMUNERAÇÃO TAXA</t>
  </si>
  <si>
    <t xml:space="preserve">COMERCIAL </t>
  </si>
  <si>
    <t>TAXA GERENCIAM.</t>
  </si>
  <si>
    <t xml:space="preserve">ENERGIA </t>
  </si>
  <si>
    <t>DESPESAS</t>
  </si>
  <si>
    <t xml:space="preserve">BLOQUEIO </t>
  </si>
  <si>
    <t xml:space="preserve">Estrutural                                                                   </t>
  </si>
  <si>
    <t xml:space="preserve">Estrutural                                                                           </t>
  </si>
  <si>
    <t xml:space="preserve">Local                                                                          </t>
  </si>
  <si>
    <t xml:space="preserve">Local                                                                         </t>
  </si>
  <si>
    <t xml:space="preserve">Aluguel Garagem                                                                            </t>
  </si>
  <si>
    <t xml:space="preserve">Bilhetes                                                                </t>
  </si>
  <si>
    <t xml:space="preserve">Spurbanus                                                              </t>
  </si>
  <si>
    <t xml:space="preserve">Resam                                                                     </t>
  </si>
  <si>
    <t xml:space="preserve">Resam                                                                        </t>
  </si>
  <si>
    <t xml:space="preserve">Resam                                                             </t>
  </si>
  <si>
    <t xml:space="preserve">Resam                                                                  </t>
  </si>
  <si>
    <t xml:space="preserve">Resam                                                                    </t>
  </si>
  <si>
    <t xml:space="preserve">Resam                                                                 </t>
  </si>
  <si>
    <t xml:space="preserve"> METRO  CPTM      EMTU</t>
  </si>
  <si>
    <t xml:space="preserve">Despesas     Gerais                                                        </t>
  </si>
  <si>
    <t xml:space="preserve">Resam                                                                </t>
  </si>
  <si>
    <t xml:space="preserve">Resam                                                                   </t>
  </si>
  <si>
    <t xml:space="preserve"> Sistema</t>
  </si>
  <si>
    <t xml:space="preserve"> JUDICIAL</t>
  </si>
  <si>
    <t>UNE/UMES</t>
  </si>
  <si>
    <t xml:space="preserve"> PAESE</t>
  </si>
  <si>
    <t>Talão zona azul</t>
  </si>
  <si>
    <t xml:space="preserve"> METRO/ CPTM</t>
  </si>
  <si>
    <t>Lei 13.241 Operac.</t>
  </si>
  <si>
    <t>CEF (VT.CO.ESC)</t>
  </si>
  <si>
    <t>Outros Creditos</t>
  </si>
  <si>
    <t>(0,75% cred/1,5% Lj Virtual)</t>
  </si>
  <si>
    <t>Eletronicos</t>
  </si>
  <si>
    <t>Eletropaulo</t>
  </si>
  <si>
    <t xml:space="preserve"> Bilhetagem Eletrônica</t>
  </si>
  <si>
    <t>Serviços Especiais</t>
  </si>
  <si>
    <t xml:space="preserve">Bilhetes                                                                 </t>
  </si>
  <si>
    <t xml:space="preserve">PREVISÃO </t>
  </si>
  <si>
    <t>ENTRADA</t>
  </si>
  <si>
    <t>DIFERENÇA</t>
  </si>
  <si>
    <t>SAÍDA</t>
  </si>
  <si>
    <t>REVISÕES</t>
  </si>
  <si>
    <t>SISTEMA</t>
  </si>
  <si>
    <t>DEVEDOR</t>
  </si>
  <si>
    <t>VENCIMENTO            DIA</t>
  </si>
  <si>
    <t>PAGAMENTO REALIZADO</t>
  </si>
  <si>
    <t>OUTRAS DEVOLUÇÕES</t>
  </si>
  <si>
    <t xml:space="preserve">REEMB. DESPESAS - USO MÚTUO </t>
  </si>
  <si>
    <t xml:space="preserve">METRÔ CPTM </t>
  </si>
  <si>
    <t>PAESE</t>
  </si>
  <si>
    <t xml:space="preserve"> U S P </t>
  </si>
  <si>
    <t>DIVERSAS E FINANCEIRA</t>
  </si>
  <si>
    <t>ATENDE</t>
  </si>
  <si>
    <t>COMPENSAÇÃO TARIFÁRIA</t>
  </si>
  <si>
    <t xml:space="preserve"> AJUSTE ENTRE CONTAS          (213)</t>
  </si>
  <si>
    <t>ESTRUTURAL</t>
  </si>
  <si>
    <t>LOCAL</t>
  </si>
  <si>
    <t>GARAGEM SPTRANS</t>
  </si>
  <si>
    <t xml:space="preserve"> RESAM</t>
  </si>
  <si>
    <t>SEM CADASTRO</t>
  </si>
  <si>
    <t>TÁXI ACESSÍVEL</t>
  </si>
  <si>
    <t>TERMINAIS</t>
  </si>
  <si>
    <t>COMPLEMENTAR</t>
  </si>
  <si>
    <t xml:space="preserve"> GERENCIAM. PAESE</t>
  </si>
  <si>
    <t xml:space="preserve"> CEF</t>
  </si>
  <si>
    <t>CRÉDITO ELETRÔNICO</t>
  </si>
  <si>
    <t xml:space="preserve"> TRAÇÃO</t>
  </si>
  <si>
    <t xml:space="preserve"> GERAIS</t>
  </si>
  <si>
    <t>31219/31220</t>
  </si>
  <si>
    <t>31739/35739</t>
  </si>
  <si>
    <t>ORIGINAL</t>
  </si>
  <si>
    <t>REAL</t>
  </si>
  <si>
    <t>DIA</t>
  </si>
  <si>
    <t>ACUMULADA</t>
  </si>
  <si>
    <t>PREVISTA</t>
  </si>
  <si>
    <t>PERCENTUAIS DE RATEIO</t>
  </si>
  <si>
    <t>POSTOS</t>
  </si>
  <si>
    <t>XVN/EMTU/ OUTRAS</t>
  </si>
  <si>
    <t>LOJAS</t>
  </si>
  <si>
    <t>LOTÉRICAS</t>
  </si>
  <si>
    <t>MULTICONTA DINHEIRO</t>
  </si>
  <si>
    <t>MULTICONTA TED</t>
  </si>
  <si>
    <t>LOJA VIRTUAL</t>
  </si>
  <si>
    <t>WEB</t>
  </si>
  <si>
    <t>FINANCEIRAS</t>
  </si>
  <si>
    <t xml:space="preserve"> MULTAS</t>
  </si>
  <si>
    <t xml:space="preserve"> TERMINAIS</t>
  </si>
  <si>
    <t>VIA QUATRO</t>
  </si>
  <si>
    <t>35735 32735  35714</t>
  </si>
  <si>
    <t>36735           37735</t>
  </si>
  <si>
    <t>35 e 36  708/731/ 732/733</t>
  </si>
  <si>
    <t>35717 35720</t>
  </si>
  <si>
    <t>31740           35740</t>
  </si>
  <si>
    <t>31714        31727</t>
  </si>
  <si>
    <t>31728 35739</t>
  </si>
  <si>
    <t>31208/31217/716/721/722/ 730/738/739</t>
  </si>
  <si>
    <t>31219  31220</t>
  </si>
  <si>
    <t>PREVISTO</t>
  </si>
  <si>
    <t>REALIZADO</t>
  </si>
  <si>
    <t>NÃO MEXER FORMULAS</t>
  </si>
  <si>
    <t>mês anterior</t>
  </si>
  <si>
    <t>Receitas (-) Pagamentos           Totais sem rateio</t>
  </si>
  <si>
    <t>Saldo a pagar dia anterior (+) Pagamentos do dia com rateio</t>
  </si>
  <si>
    <t>Percentual Rateio</t>
  </si>
  <si>
    <t>sex</t>
  </si>
  <si>
    <t>seg</t>
  </si>
  <si>
    <t>ter</t>
  </si>
  <si>
    <t>qua</t>
  </si>
  <si>
    <t>qui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</si>
</sst>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_);[Red]_(* \(#,##0\);_(* &quot;-&quot;??_);_(@_)"/>
    <numFmt numFmtId="165" formatCode="[$-416]mmmm\-yyyy;@"/>
    <numFmt numFmtId="166" formatCode="_(* #,##0.00_);[Red]_(* \(#,##0.00\);_(* &quot;-&quot;??_);_(@_)"/>
    <numFmt numFmtId="167" formatCode="#,##0_ ;[Red]\-#,##0\ "/>
    <numFmt numFmtId="168" formatCode="dd/mm;@"/>
    <numFmt numFmtId="169" formatCode="_(* #,##0_);_(* \(#,##0\);_(* &quot;&quot;??_);_(@_)"/>
    <numFmt numFmtId="170" formatCode="_-* #,##0.00_-;\-* #,##0.00_-;_-* \-??_-;_-@_-"/>
  </numFmts>
  <fonts count="21"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u/>
      <sz val="14"/>
      <color theme="10"/>
      <name val="Arial"/>
      <family val="2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Arial"/>
      <family val="2"/>
    </font>
    <font>
      <sz val="8"/>
      <name val="Tahoma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indexed="56"/>
      <name val="Cambri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65"/>
        <bgColor indexed="64"/>
      </patternFill>
    </fill>
  </fills>
  <borders count="74">
    <border>
      <left/>
      <right/>
      <top/>
      <bottom/>
      <diagonal/>
    </border>
    <border>
      <left/>
      <right style="thick">
        <color rgb="FF33CCFF"/>
      </right>
      <top/>
      <bottom/>
      <diagonal/>
    </border>
    <border>
      <left/>
      <right/>
      <top/>
      <bottom style="thick">
        <color rgb="FF33CCFF"/>
      </bottom>
      <diagonal/>
    </border>
    <border>
      <left style="thick">
        <color rgb="FF33CCFF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33CCFF"/>
      </left>
      <right/>
      <top style="thick">
        <color rgb="FF33CCFF"/>
      </top>
      <bottom/>
      <diagonal/>
    </border>
    <border>
      <left/>
      <right style="thick">
        <color rgb="FF00B0F0"/>
      </right>
      <top style="thick">
        <color rgb="FF33CCFF"/>
      </top>
      <bottom/>
      <diagonal/>
    </border>
    <border>
      <left style="thick">
        <color rgb="FF00B0F0"/>
      </left>
      <right style="thick">
        <color rgb="FF33CCFF"/>
      </right>
      <top style="thick">
        <color rgb="FF33CCFF"/>
      </top>
      <bottom/>
      <diagonal/>
    </border>
    <border>
      <left/>
      <right/>
      <top style="thick">
        <color rgb="FF33CCFF"/>
      </top>
      <bottom/>
      <diagonal/>
    </border>
    <border>
      <left/>
      <right style="thick">
        <color rgb="FF33CCFF"/>
      </right>
      <top style="thick">
        <color rgb="FF33CCFF"/>
      </top>
      <bottom/>
      <diagonal/>
    </border>
    <border>
      <left style="thick">
        <color rgb="FF33CCFF"/>
      </left>
      <right/>
      <top style="thick">
        <color rgb="FF33CCFF"/>
      </top>
      <bottom style="medium">
        <color rgb="FF33CCFF"/>
      </bottom>
      <diagonal/>
    </border>
    <border>
      <left/>
      <right/>
      <top style="thick">
        <color rgb="FF33CCFF"/>
      </top>
      <bottom style="medium">
        <color rgb="FF33CCFF"/>
      </bottom>
      <diagonal/>
    </border>
    <border>
      <left/>
      <right style="thick">
        <color rgb="FF33CCFF"/>
      </right>
      <top style="thick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thick">
        <color rgb="FF33CCFF"/>
      </top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thick">
        <color rgb="FF33CCFF"/>
      </right>
      <top/>
      <bottom/>
      <diagonal/>
    </border>
    <border>
      <left style="thick">
        <color rgb="FF33CCFF"/>
      </left>
      <right/>
      <top style="medium">
        <color rgb="FF33CCFF"/>
      </top>
      <bottom style="medium">
        <color rgb="FF33CCFF"/>
      </bottom>
      <diagonal/>
    </border>
    <border>
      <left/>
      <right/>
      <top style="medium">
        <color rgb="FF33CCFF"/>
      </top>
      <bottom style="medium">
        <color rgb="FF33CCFF"/>
      </bottom>
      <diagonal/>
    </border>
    <border>
      <left/>
      <right style="thick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medium">
        <color rgb="FF33CCFF"/>
      </right>
      <top style="medium">
        <color rgb="FF33CCFF"/>
      </top>
      <bottom/>
      <diagonal/>
    </border>
    <border>
      <left style="medium">
        <color rgb="FF33CCFF"/>
      </left>
      <right style="medium">
        <color rgb="FF33CCFF"/>
      </right>
      <top style="medium">
        <color rgb="FF33CCFF"/>
      </top>
      <bottom/>
      <diagonal/>
    </border>
    <border>
      <left style="medium">
        <color rgb="FF33CCFF"/>
      </left>
      <right style="medium">
        <color rgb="FFFF0000"/>
      </right>
      <top style="medium">
        <color rgb="FF33CCFF"/>
      </top>
      <bottom/>
      <diagonal/>
    </border>
    <border>
      <left/>
      <right style="medium">
        <color rgb="FF33CCFF"/>
      </right>
      <top style="medium">
        <color rgb="FF33CCFF"/>
      </top>
      <bottom/>
      <diagonal/>
    </border>
    <border>
      <left style="medium">
        <color rgb="FF33CCFF"/>
      </left>
      <right style="thick">
        <color rgb="FF33CCFF"/>
      </right>
      <top style="medium">
        <color rgb="FF33CCFF"/>
      </top>
      <bottom/>
      <diagonal/>
    </border>
    <border>
      <left style="thick">
        <color rgb="FF33CCFF"/>
      </left>
      <right style="thick">
        <color rgb="FF33CCFF"/>
      </right>
      <top/>
      <bottom/>
      <diagonal/>
    </border>
    <border>
      <left style="thick">
        <color rgb="FF33CCFF"/>
      </left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 style="medium">
        <color rgb="FF33CCFF"/>
      </left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 style="medium">
        <color rgb="FF33CCFF"/>
      </left>
      <right style="thick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thick">
        <color rgb="FF33CCFF"/>
      </right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33CCFF"/>
      </right>
      <top/>
      <bottom style="thick">
        <color rgb="FF00B0F0"/>
      </bottom>
      <diagonal/>
    </border>
    <border>
      <left style="thick">
        <color rgb="FF33CCFF"/>
      </left>
      <right style="thick">
        <color rgb="FF33CCFF"/>
      </right>
      <top style="medium">
        <color rgb="FF33CCFF"/>
      </top>
      <bottom/>
      <diagonal/>
    </border>
    <border>
      <left/>
      <right style="thick">
        <color rgb="FF33CCFF"/>
      </right>
      <top style="medium">
        <color rgb="FF33CCFF"/>
      </top>
      <bottom/>
      <diagonal/>
    </border>
    <border>
      <left style="thick">
        <color rgb="FF33CCFF"/>
      </left>
      <right style="medium">
        <color rgb="FF33CCFF"/>
      </right>
      <top/>
      <bottom style="medium">
        <color rgb="FF33CCFF"/>
      </bottom>
      <diagonal/>
    </border>
    <border>
      <left style="medium">
        <color rgb="FF33CCFF"/>
      </left>
      <right style="medium">
        <color rgb="FF33CCFF"/>
      </right>
      <top/>
      <bottom style="medium">
        <color rgb="FF33CCFF"/>
      </bottom>
      <diagonal/>
    </border>
    <border>
      <left style="medium">
        <color rgb="FF33CCFF"/>
      </left>
      <right style="medium">
        <color rgb="FFFF0000"/>
      </right>
      <top/>
      <bottom style="medium">
        <color rgb="FF33CCFF"/>
      </bottom>
      <diagonal/>
    </border>
    <border>
      <left/>
      <right style="medium">
        <color rgb="FF33CCFF"/>
      </right>
      <top/>
      <bottom style="medium">
        <color rgb="FF33CCFF"/>
      </bottom>
      <diagonal/>
    </border>
    <border>
      <left style="medium">
        <color rgb="FF33CCFF"/>
      </left>
      <right style="thick">
        <color rgb="FF33CCFF"/>
      </right>
      <top/>
      <bottom style="medium">
        <color rgb="FF33CCFF"/>
      </bottom>
      <diagonal/>
    </border>
    <border>
      <left style="thick">
        <color rgb="FF33CCFF"/>
      </left>
      <right/>
      <top/>
      <bottom style="thick">
        <color rgb="FF33CCFF"/>
      </bottom>
      <diagonal/>
    </border>
    <border>
      <left/>
      <right style="thick">
        <color rgb="FF33CCFF"/>
      </right>
      <top/>
      <bottom style="thick">
        <color rgb="FF33CCFF"/>
      </bottom>
      <diagonal/>
    </border>
    <border>
      <left style="thick">
        <color rgb="FF33CCFF"/>
      </left>
      <right style="thick">
        <color rgb="FF33CCFF"/>
      </right>
      <top/>
      <bottom style="thick">
        <color rgb="FF33CCFF"/>
      </bottom>
      <diagonal/>
    </border>
    <border>
      <left style="thick">
        <color rgb="FF00B0F0"/>
      </left>
      <right style="thick">
        <color rgb="FF33CCFF"/>
      </right>
      <top/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/>
      <bottom style="medium">
        <color rgb="FF33CCFF"/>
      </bottom>
      <diagonal/>
    </border>
    <border>
      <left/>
      <right style="thick">
        <color rgb="FF33CCFF"/>
      </right>
      <top/>
      <bottom style="medium">
        <color rgb="FF33CCFF"/>
      </bottom>
      <diagonal/>
    </border>
    <border>
      <left style="medium">
        <color rgb="FF33CCFF"/>
      </left>
      <right style="medium">
        <color rgb="FFFF0000"/>
      </right>
      <top style="medium">
        <color rgb="FF33CCFF"/>
      </top>
      <bottom style="medium">
        <color rgb="FF33CCFF"/>
      </bottom>
      <diagonal/>
    </border>
    <border>
      <left/>
      <right style="medium">
        <color rgb="FF33CCFF"/>
      </right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thick">
        <color rgb="FF33CCFF"/>
      </right>
      <top style="thick">
        <color rgb="FF33CCFF"/>
      </top>
      <bottom style="thick">
        <color rgb="FF33CCFF"/>
      </bottom>
      <diagonal/>
    </border>
    <border>
      <left/>
      <right style="thick">
        <color rgb="FF00B0F0"/>
      </right>
      <top style="medium">
        <color rgb="FF33CCFF"/>
      </top>
      <bottom style="medium">
        <color rgb="FF33CCFF"/>
      </bottom>
      <diagonal/>
    </border>
    <border>
      <left style="thick">
        <color rgb="FF00B0F0"/>
      </left>
      <right style="thick">
        <color rgb="FF00B0F0"/>
      </right>
      <top style="medium">
        <color rgb="FF33CCFF"/>
      </top>
      <bottom style="medium">
        <color rgb="FF33CCFF"/>
      </bottom>
      <diagonal/>
    </border>
    <border>
      <left style="medium">
        <color rgb="FF33CCFF"/>
      </left>
      <right/>
      <top style="medium">
        <color rgb="FF33CCFF"/>
      </top>
      <bottom style="medium">
        <color rgb="FF33CCFF"/>
      </bottom>
      <diagonal/>
    </border>
    <border>
      <left style="thick">
        <color rgb="FF33CCFF"/>
      </left>
      <right style="medium">
        <color rgb="FF33CCFF"/>
      </right>
      <top style="thick">
        <color rgb="FF33CCFF"/>
      </top>
      <bottom style="medium">
        <color rgb="FF33CCFF"/>
      </bottom>
      <diagonal/>
    </border>
    <border>
      <left style="medium">
        <color rgb="FF33CCFF"/>
      </left>
      <right style="medium">
        <color rgb="FF33CCFF"/>
      </right>
      <top style="thick">
        <color rgb="FF33CCFF"/>
      </top>
      <bottom style="medium">
        <color rgb="FF33CCFF"/>
      </bottom>
      <diagonal/>
    </border>
    <border>
      <left style="medium">
        <color rgb="FF33CCFF"/>
      </left>
      <right style="thick">
        <color rgb="FF33CCFF"/>
      </right>
      <top style="thick">
        <color rgb="FF33CCFF"/>
      </top>
      <bottom style="medium">
        <color rgb="FF33CCFF"/>
      </bottom>
      <diagonal/>
    </border>
    <border>
      <left style="thick">
        <color rgb="FF33CCFF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thick">
        <color rgb="FF33CCFF"/>
      </left>
      <right style="medium">
        <color rgb="FF33CCFF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medium">
        <color rgb="FF33CCFF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thick">
        <color rgb="FF33CCFF"/>
      </right>
      <top style="medium">
        <color rgb="FF33CCFF"/>
      </top>
      <bottom style="thick">
        <color rgb="FF33CCFF"/>
      </bottom>
      <diagonal/>
    </border>
    <border>
      <left style="thick">
        <color rgb="FF33CCFF"/>
      </left>
      <right style="medium">
        <color rgb="FF00B0F0"/>
      </right>
      <top style="medium">
        <color rgb="FF00B0F0"/>
      </top>
      <bottom style="thick">
        <color rgb="FF33CCFF"/>
      </bottom>
      <diagonal/>
    </border>
    <border>
      <left style="medium">
        <color rgb="FF00B0F0"/>
      </left>
      <right/>
      <top style="medium">
        <color rgb="FF00B0F0"/>
      </top>
      <bottom style="thick">
        <color rgb="FF33CCFF"/>
      </bottom>
      <diagonal/>
    </border>
    <border>
      <left/>
      <right style="thick">
        <color rgb="FF00B0F0"/>
      </right>
      <top/>
      <bottom style="thick">
        <color rgb="FF33CCFF"/>
      </bottom>
      <diagonal/>
    </border>
    <border>
      <left style="thick">
        <color rgb="FF00B0F0"/>
      </left>
      <right style="thick">
        <color rgb="FF00B0F0"/>
      </right>
      <top/>
      <bottom style="thick">
        <color rgb="FF33CCFF"/>
      </bottom>
      <diagonal/>
    </border>
    <border>
      <left/>
      <right style="medium">
        <color rgb="FF33CCFF"/>
      </right>
      <top style="medium">
        <color rgb="FF33CCFF"/>
      </top>
      <bottom style="thick">
        <color rgb="FF33CCFF"/>
      </bottom>
      <diagonal/>
    </border>
    <border>
      <left/>
      <right/>
      <top style="medium">
        <color rgb="FF33CCFF"/>
      </top>
      <bottom style="thick">
        <color rgb="FF33CCFF"/>
      </bottom>
      <diagonal/>
    </border>
    <border>
      <left style="thick">
        <color rgb="FF33CCFF"/>
      </left>
      <right style="thick">
        <color rgb="FF33CCFF"/>
      </right>
      <top style="medium">
        <color rgb="FF33CCFF"/>
      </top>
      <bottom style="thick">
        <color rgb="FF33CCFF"/>
      </bottom>
      <diagonal/>
    </border>
    <border>
      <left/>
      <right style="thick">
        <color rgb="FF33CCFF"/>
      </right>
      <top style="medium">
        <color rgb="FF33CCFF"/>
      </top>
      <bottom style="thick">
        <color rgb="FF33CCFF"/>
      </bottom>
      <diagonal/>
    </border>
    <border>
      <left style="medium">
        <color rgb="FF33CCFF"/>
      </left>
      <right style="medium">
        <color rgb="FFFF0000"/>
      </right>
      <top style="medium">
        <color rgb="FF33CCFF"/>
      </top>
      <bottom style="thick">
        <color rgb="FF33CCFF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2" fillId="0" borderId="0"/>
    <xf numFmtId="0" fontId="15" fillId="0" borderId="73"/>
    <xf numFmtId="0" fontId="16" fillId="0" borderId="0"/>
    <xf numFmtId="0" fontId="16" fillId="0" borderId="0"/>
    <xf numFmtId="0" fontId="17" fillId="0" borderId="0"/>
    <xf numFmtId="0" fontId="18" fillId="0" borderId="0"/>
    <xf numFmtId="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7" fillId="0" borderId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164" fontId="3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4" borderId="0" xfId="0" applyFont="1" applyFill="1"/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0" fontId="3" fillId="2" borderId="3" xfId="0" applyFont="1" applyFill="1" applyBorder="1" applyAlignment="1"/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3" fillId="3" borderId="0" xfId="0" applyFont="1" applyFill="1"/>
    <xf numFmtId="43" fontId="4" fillId="3" borderId="0" xfId="0" applyNumberFormat="1" applyFont="1" applyFill="1" applyAlignment="1">
      <alignment horizontal="left" vertical="top"/>
    </xf>
    <xf numFmtId="166" fontId="4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166" fontId="3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4" fillId="4" borderId="0" xfId="0" applyFont="1" applyFill="1" applyBorder="1" applyAlignment="1"/>
    <xf numFmtId="0" fontId="3" fillId="4" borderId="0" xfId="0" applyFont="1" applyFill="1" applyAlignment="1"/>
    <xf numFmtId="0" fontId="4" fillId="4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/>
    <xf numFmtId="0" fontId="4" fillId="4" borderId="0" xfId="1" applyFont="1" applyFill="1" applyBorder="1" applyAlignment="1"/>
    <xf numFmtId="0" fontId="6" fillId="2" borderId="0" xfId="0" applyFont="1" applyFill="1" applyAlignment="1">
      <alignment horizontal="center" vertical="center"/>
    </xf>
    <xf numFmtId="0" fontId="8" fillId="6" borderId="3" xfId="1" applyFont="1" applyFill="1" applyBorder="1" applyAlignment="1" applyProtection="1">
      <alignment horizontal="center" vertical="center"/>
    </xf>
    <xf numFmtId="0" fontId="8" fillId="6" borderId="16" xfId="1" applyFont="1" applyFill="1" applyBorder="1" applyAlignment="1" applyProtection="1">
      <alignment horizontal="center" vertical="center"/>
    </xf>
    <xf numFmtId="0" fontId="8" fillId="6" borderId="17" xfId="1" applyFont="1" applyFill="1" applyBorder="1" applyAlignment="1" applyProtection="1">
      <alignment horizontal="center" vertical="center"/>
    </xf>
    <xf numFmtId="0" fontId="8" fillId="7" borderId="21" xfId="1" applyFont="1" applyFill="1" applyBorder="1" applyAlignment="1" applyProtection="1">
      <alignment horizontal="center" vertical="center" wrapText="1"/>
    </xf>
    <xf numFmtId="0" fontId="8" fillId="7" borderId="20" xfId="1" applyFont="1" applyFill="1" applyBorder="1" applyAlignment="1" applyProtection="1">
      <alignment horizontal="center" vertical="center"/>
    </xf>
    <xf numFmtId="0" fontId="8" fillId="8" borderId="22" xfId="0" applyFont="1" applyFill="1" applyBorder="1" applyAlignment="1">
      <alignment horizontal="center" wrapText="1"/>
    </xf>
    <xf numFmtId="0" fontId="8" fillId="8" borderId="23" xfId="0" applyFont="1" applyFill="1" applyBorder="1" applyAlignment="1">
      <alignment horizontal="center" wrapText="1"/>
    </xf>
    <xf numFmtId="0" fontId="9" fillId="8" borderId="23" xfId="0" applyFont="1" applyFill="1" applyBorder="1" applyAlignment="1">
      <alignment horizontal="center" wrapText="1"/>
    </xf>
    <xf numFmtId="0" fontId="6" fillId="8" borderId="23" xfId="0" applyFont="1" applyFill="1" applyBorder="1" applyAlignment="1">
      <alignment horizontal="center" wrapText="1"/>
    </xf>
    <xf numFmtId="0" fontId="8" fillId="8" borderId="24" xfId="0" applyFont="1" applyFill="1" applyBorder="1" applyAlignment="1">
      <alignment horizontal="center" wrapText="1"/>
    </xf>
    <xf numFmtId="0" fontId="8" fillId="8" borderId="25" xfId="0" applyFont="1" applyFill="1" applyBorder="1" applyAlignment="1">
      <alignment horizontal="center" wrapText="1"/>
    </xf>
    <xf numFmtId="0" fontId="8" fillId="8" borderId="26" xfId="0" applyFont="1" applyFill="1" applyBorder="1" applyAlignment="1">
      <alignment horizont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9" fillId="2" borderId="29" xfId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 vertical="center" wrapText="1"/>
    </xf>
    <xf numFmtId="0" fontId="8" fillId="6" borderId="31" xfId="1" applyFont="1" applyFill="1" applyBorder="1" applyAlignment="1" applyProtection="1">
      <alignment horizontal="center" vertical="center" wrapText="1"/>
    </xf>
    <xf numFmtId="0" fontId="8" fillId="6" borderId="32" xfId="1" applyFont="1" applyFill="1" applyBorder="1" applyAlignment="1" applyProtection="1">
      <alignment horizontal="center" vertical="center" wrapText="1"/>
    </xf>
    <xf numFmtId="0" fontId="8" fillId="6" borderId="33" xfId="1" applyFont="1" applyFill="1" applyBorder="1" applyAlignment="1" applyProtection="1">
      <alignment horizontal="center" vertical="center" wrapText="1"/>
    </xf>
    <xf numFmtId="0" fontId="8" fillId="6" borderId="34" xfId="1" applyFont="1" applyFill="1" applyBorder="1" applyAlignment="1" applyProtection="1">
      <alignment horizontal="center" vertical="center" wrapText="1"/>
    </xf>
    <xf numFmtId="0" fontId="8" fillId="6" borderId="35" xfId="1" applyFont="1" applyFill="1" applyBorder="1" applyAlignment="1" applyProtection="1">
      <alignment horizontal="center" vertical="center" wrapText="1"/>
    </xf>
    <xf numFmtId="0" fontId="9" fillId="7" borderId="22" xfId="1" applyFont="1" applyFill="1" applyBorder="1" applyAlignment="1" applyProtection="1">
      <alignment horizontal="center" wrapText="1"/>
    </xf>
    <xf numFmtId="0" fontId="9" fillId="7" borderId="23" xfId="1" applyFont="1" applyFill="1" applyBorder="1" applyAlignment="1" applyProtection="1">
      <alignment horizontal="center" wrapText="1"/>
    </xf>
    <xf numFmtId="0" fontId="9" fillId="7" borderId="26" xfId="1" applyFont="1" applyFill="1" applyBorder="1" applyAlignment="1" applyProtection="1">
      <alignment horizontal="center" wrapText="1"/>
    </xf>
    <xf numFmtId="0" fontId="8" fillId="7" borderId="25" xfId="1" applyFont="1" applyFill="1" applyBorder="1" applyAlignment="1" applyProtection="1">
      <alignment horizontal="center" wrapText="1"/>
    </xf>
    <xf numFmtId="0" fontId="8" fillId="7" borderId="23" xfId="1" applyFont="1" applyFill="1" applyBorder="1" applyAlignment="1" applyProtection="1">
      <alignment horizontal="center" wrapText="1"/>
    </xf>
    <xf numFmtId="0" fontId="8" fillId="7" borderId="23" xfId="1" applyFont="1" applyFill="1" applyBorder="1" applyAlignment="1" applyProtection="1">
      <alignment horizontal="center" vertical="center" wrapText="1"/>
    </xf>
    <xf numFmtId="0" fontId="8" fillId="7" borderId="26" xfId="1" applyFont="1" applyFill="1" applyBorder="1" applyAlignment="1" applyProtection="1">
      <alignment horizontal="center" wrapText="1"/>
    </xf>
    <xf numFmtId="0" fontId="9" fillId="7" borderId="36" xfId="1" quotePrefix="1" applyFont="1" applyFill="1" applyBorder="1" applyAlignment="1" applyProtection="1">
      <alignment horizontal="center" wrapText="1"/>
    </xf>
    <xf numFmtId="0" fontId="8" fillId="7" borderId="22" xfId="1" applyFont="1" applyFill="1" applyBorder="1" applyAlignment="1" applyProtection="1">
      <alignment horizontal="center" wrapText="1"/>
    </xf>
    <xf numFmtId="0" fontId="1" fillId="7" borderId="26" xfId="1" applyFont="1" applyFill="1" applyBorder="1" applyAlignment="1" applyProtection="1">
      <alignment horizontal="center" wrapText="1"/>
    </xf>
    <xf numFmtId="0" fontId="8" fillId="7" borderId="36" xfId="1" quotePrefix="1" applyFont="1" applyFill="1" applyBorder="1" applyAlignment="1" applyProtection="1">
      <alignment horizontal="center" vertical="center" wrapText="1"/>
    </xf>
    <xf numFmtId="0" fontId="8" fillId="7" borderId="37" xfId="1" applyFont="1" applyFill="1" applyBorder="1" applyAlignment="1" applyProtection="1">
      <alignment horizontal="center" vertical="center" wrapText="1"/>
    </xf>
    <xf numFmtId="0" fontId="8" fillId="8" borderId="38" xfId="1" applyFont="1" applyFill="1" applyBorder="1" applyAlignment="1" applyProtection="1">
      <alignment horizontal="center" vertical="center" wrapText="1"/>
    </xf>
    <xf numFmtId="0" fontId="8" fillId="8" borderId="39" xfId="1" applyFont="1" applyFill="1" applyBorder="1" applyAlignment="1" applyProtection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8" fillId="8" borderId="40" xfId="1" applyFont="1" applyFill="1" applyBorder="1" applyAlignment="1" applyProtection="1">
      <alignment horizontal="center" vertical="center" wrapText="1"/>
    </xf>
    <xf numFmtId="0" fontId="9" fillId="8" borderId="41" xfId="1" applyFont="1" applyFill="1" applyBorder="1" applyAlignment="1" applyProtection="1">
      <alignment horizontal="center" vertical="center" wrapText="1"/>
    </xf>
    <xf numFmtId="0" fontId="8" fillId="8" borderId="42" xfId="1" applyFont="1" applyFill="1" applyBorder="1" applyAlignment="1" applyProtection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2" borderId="29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6" xfId="1" applyFont="1" applyFill="1" applyBorder="1" applyAlignment="1" applyProtection="1">
      <alignment horizontal="center" vertical="center" wrapText="1"/>
    </xf>
    <xf numFmtId="167" fontId="8" fillId="2" borderId="46" xfId="1" applyNumberFormat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9" fillId="7" borderId="38" xfId="1" applyFont="1" applyFill="1" applyBorder="1" applyAlignment="1" applyProtection="1">
      <alignment horizontal="center" vertical="top" wrapText="1"/>
    </xf>
    <xf numFmtId="0" fontId="9" fillId="7" borderId="39" xfId="1" applyFont="1" applyFill="1" applyBorder="1" applyAlignment="1" applyProtection="1">
      <alignment horizontal="center" vertical="top" wrapText="1"/>
    </xf>
    <xf numFmtId="0" fontId="9" fillId="7" borderId="42" xfId="1" applyFont="1" applyFill="1" applyBorder="1" applyAlignment="1" applyProtection="1">
      <alignment horizontal="center" vertical="top" wrapText="1"/>
    </xf>
    <xf numFmtId="0" fontId="9" fillId="7" borderId="41" xfId="1" applyFont="1" applyFill="1" applyBorder="1" applyAlignment="1" applyProtection="1">
      <alignment horizontal="center" vertical="top" wrapText="1"/>
    </xf>
    <xf numFmtId="0" fontId="8" fillId="7" borderId="39" xfId="1" applyFont="1" applyFill="1" applyBorder="1" applyAlignment="1" applyProtection="1">
      <alignment horizontal="center" vertical="center" wrapText="1"/>
    </xf>
    <xf numFmtId="0" fontId="8" fillId="7" borderId="42" xfId="1" applyFont="1" applyFill="1" applyBorder="1" applyAlignment="1" applyProtection="1">
      <alignment horizontal="center" vertical="center" wrapText="1"/>
    </xf>
    <xf numFmtId="0" fontId="9" fillId="7" borderId="47" xfId="1" applyFont="1" applyFill="1" applyBorder="1" applyAlignment="1" applyProtection="1">
      <alignment horizontal="center" vertical="center" wrapText="1"/>
    </xf>
    <xf numFmtId="0" fontId="8" fillId="7" borderId="38" xfId="1" applyFont="1" applyFill="1" applyBorder="1" applyAlignment="1" applyProtection="1">
      <alignment horizontal="center" vertical="center" wrapText="1"/>
    </xf>
    <xf numFmtId="0" fontId="8" fillId="7" borderId="47" xfId="1" applyFont="1" applyFill="1" applyBorder="1" applyAlignment="1" applyProtection="1">
      <alignment horizontal="center" vertical="top" wrapText="1"/>
    </xf>
    <xf numFmtId="0" fontId="8" fillId="7" borderId="48" xfId="1" applyFont="1" applyFill="1" applyBorder="1" applyAlignment="1" applyProtection="1">
      <alignment horizontal="center" vertical="center" wrapText="1"/>
    </xf>
    <xf numFmtId="0" fontId="8" fillId="8" borderId="28" xfId="1" applyFont="1" applyFill="1" applyBorder="1" applyAlignment="1" applyProtection="1">
      <alignment horizontal="center" vertical="center" wrapText="1"/>
    </xf>
    <xf numFmtId="0" fontId="8" fillId="8" borderId="29" xfId="1" applyFont="1" applyFill="1" applyBorder="1" applyAlignment="1" applyProtection="1">
      <alignment horizontal="center" vertical="center" wrapText="1"/>
    </xf>
    <xf numFmtId="0" fontId="8" fillId="8" borderId="49" xfId="1" applyFont="1" applyFill="1" applyBorder="1" applyAlignment="1" applyProtection="1">
      <alignment horizontal="center" vertical="center" wrapText="1"/>
    </xf>
    <xf numFmtId="0" fontId="8" fillId="8" borderId="50" xfId="1" applyFont="1" applyFill="1" applyBorder="1" applyAlignment="1" applyProtection="1">
      <alignment horizontal="center" vertical="center" wrapText="1"/>
    </xf>
    <xf numFmtId="0" fontId="8" fillId="8" borderId="29" xfId="1" quotePrefix="1" applyFont="1" applyFill="1" applyBorder="1" applyAlignment="1" applyProtection="1">
      <alignment horizontal="center" vertical="center" wrapText="1"/>
    </xf>
    <xf numFmtId="0" fontId="8" fillId="8" borderId="30" xfId="1" applyFont="1" applyFill="1" applyBorder="1" applyAlignment="1" applyProtection="1">
      <alignment horizontal="center" vertical="center" wrapText="1"/>
    </xf>
    <xf numFmtId="0" fontId="4" fillId="9" borderId="51" xfId="0" applyFont="1" applyFill="1" applyBorder="1" applyAlignment="1">
      <alignment horizontal="center" vertical="center" wrapText="1"/>
    </xf>
    <xf numFmtId="0" fontId="4" fillId="9" borderId="51" xfId="0" applyFont="1" applyFill="1" applyBorder="1" applyAlignment="1">
      <alignment horizontal="center" vertical="center"/>
    </xf>
    <xf numFmtId="0" fontId="4" fillId="10" borderId="51" xfId="0" applyFont="1" applyFill="1" applyBorder="1" applyAlignment="1">
      <alignment horizontal="center" vertical="center" wrapText="1"/>
    </xf>
    <xf numFmtId="0" fontId="4" fillId="10" borderId="51" xfId="0" applyFont="1" applyFill="1" applyBorder="1" applyAlignment="1">
      <alignment horizontal="center" vertical="center"/>
    </xf>
    <xf numFmtId="0" fontId="4" fillId="11" borderId="51" xfId="0" applyFont="1" applyFill="1" applyBorder="1" applyAlignment="1">
      <alignment horizontal="center" vertical="center" wrapText="1"/>
    </xf>
    <xf numFmtId="166" fontId="4" fillId="2" borderId="30" xfId="1" applyNumberFormat="1" applyFont="1" applyFill="1" applyBorder="1" applyAlignment="1">
      <alignment horizontal="center" vertical="center"/>
    </xf>
    <xf numFmtId="166" fontId="7" fillId="2" borderId="18" xfId="1" applyNumberFormat="1" applyFont="1" applyFill="1" applyBorder="1" applyAlignment="1" applyProtection="1">
      <alignment vertical="center"/>
    </xf>
    <xf numFmtId="166" fontId="7" fillId="2" borderId="52" xfId="1" applyNumberFormat="1" applyFont="1" applyFill="1" applyBorder="1" applyAlignment="1" applyProtection="1">
      <alignment vertical="center"/>
    </xf>
    <xf numFmtId="166" fontId="7" fillId="2" borderId="53" xfId="1" applyNumberFormat="1" applyFont="1" applyFill="1" applyBorder="1" applyAlignment="1" applyProtection="1">
      <alignment vertical="center"/>
    </xf>
    <xf numFmtId="166" fontId="7" fillId="2" borderId="19" xfId="1" applyNumberFormat="1" applyFont="1" applyFill="1" applyBorder="1" applyAlignment="1" applyProtection="1">
      <alignment vertical="center"/>
    </xf>
    <xf numFmtId="166" fontId="7" fillId="2" borderId="20" xfId="1" applyNumberFormat="1" applyFont="1" applyFill="1" applyBorder="1" applyAlignment="1" applyProtection="1">
      <alignment vertical="center"/>
    </xf>
    <xf numFmtId="166" fontId="4" fillId="2" borderId="28" xfId="1" applyNumberFormat="1" applyFont="1" applyFill="1" applyBorder="1" applyAlignment="1" applyProtection="1">
      <alignment vertical="center"/>
    </xf>
    <xf numFmtId="166" fontId="4" fillId="2" borderId="29" xfId="1" applyNumberFormat="1" applyFont="1" applyFill="1" applyBorder="1" applyAlignment="1" applyProtection="1">
      <alignment vertical="center"/>
    </xf>
    <xf numFmtId="166" fontId="4" fillId="2" borderId="30" xfId="1" applyNumberFormat="1" applyFont="1" applyFill="1" applyBorder="1" applyAlignment="1" applyProtection="1">
      <alignment vertical="center"/>
    </xf>
    <xf numFmtId="166" fontId="6" fillId="2" borderId="50" xfId="1" applyNumberFormat="1" applyFont="1" applyFill="1" applyBorder="1" applyAlignment="1" applyProtection="1">
      <alignment vertical="center"/>
    </xf>
    <xf numFmtId="166" fontId="6" fillId="2" borderId="29" xfId="1" applyNumberFormat="1" applyFont="1" applyFill="1" applyBorder="1" applyAlignment="1" applyProtection="1">
      <alignment vertical="center"/>
    </xf>
    <xf numFmtId="166" fontId="6" fillId="2" borderId="30" xfId="1" applyNumberFormat="1" applyFont="1" applyFill="1" applyBorder="1" applyAlignment="1" applyProtection="1">
      <alignment vertical="center"/>
    </xf>
    <xf numFmtId="166" fontId="4" fillId="2" borderId="21" xfId="1" applyNumberFormat="1" applyFont="1" applyFill="1" applyBorder="1" applyAlignment="1" applyProtection="1">
      <alignment vertical="center"/>
    </xf>
    <xf numFmtId="166" fontId="6" fillId="2" borderId="21" xfId="1" applyNumberFormat="1" applyFont="1" applyFill="1" applyBorder="1" applyAlignment="1" applyProtection="1">
      <alignment vertical="center"/>
    </xf>
    <xf numFmtId="166" fontId="6" fillId="2" borderId="20" xfId="1" applyNumberFormat="1" applyFont="1" applyFill="1" applyBorder="1" applyAlignment="1" applyProtection="1">
      <alignment vertical="center"/>
    </xf>
    <xf numFmtId="166" fontId="6" fillId="2" borderId="28" xfId="1" applyNumberFormat="1" applyFont="1" applyFill="1" applyBorder="1" applyAlignment="1" applyProtection="1">
      <alignment vertical="center"/>
    </xf>
    <xf numFmtId="166" fontId="6" fillId="2" borderId="49" xfId="1" applyNumberFormat="1" applyFont="1" applyFill="1" applyBorder="1" applyAlignment="1" applyProtection="1">
      <alignment vertical="center"/>
    </xf>
    <xf numFmtId="166" fontId="4" fillId="2" borderId="45" xfId="0" applyNumberFormat="1" applyFont="1" applyFill="1" applyBorder="1" applyAlignment="1">
      <alignment vertical="center"/>
    </xf>
    <xf numFmtId="166" fontId="4" fillId="2" borderId="47" xfId="0" applyNumberFormat="1" applyFont="1" applyFill="1" applyBorder="1" applyAlignment="1">
      <alignment vertical="center"/>
    </xf>
    <xf numFmtId="166" fontId="3" fillId="4" borderId="0" xfId="0" applyNumberFormat="1" applyFont="1" applyFill="1" applyAlignment="1"/>
    <xf numFmtId="166" fontId="9" fillId="2" borderId="28" xfId="3" applyNumberFormat="1" applyFont="1" applyFill="1" applyBorder="1" applyAlignment="1">
      <alignment vertical="center"/>
    </xf>
    <xf numFmtId="166" fontId="9" fillId="2" borderId="29" xfId="3" applyNumberFormat="1" applyFont="1" applyFill="1" applyBorder="1" applyAlignment="1">
      <alignment vertical="center"/>
    </xf>
    <xf numFmtId="166" fontId="9" fillId="2" borderId="30" xfId="3" applyNumberFormat="1" applyFont="1" applyFill="1" applyBorder="1" applyAlignment="1">
      <alignment vertical="center"/>
    </xf>
    <xf numFmtId="166" fontId="4" fillId="4" borderId="0" xfId="1" applyNumberFormat="1" applyFont="1" applyFill="1" applyBorder="1" applyAlignment="1">
      <alignment vertical="center"/>
    </xf>
    <xf numFmtId="166" fontId="3" fillId="2" borderId="29" xfId="1" applyNumberFormat="1" applyFont="1" applyFill="1" applyBorder="1" applyAlignment="1" applyProtection="1">
      <alignment horizontal="center" vertical="center"/>
    </xf>
    <xf numFmtId="166" fontId="3" fillId="4" borderId="0" xfId="0" applyNumberFormat="1" applyFont="1" applyFill="1"/>
    <xf numFmtId="166" fontId="4" fillId="2" borderId="55" xfId="1" applyNumberFormat="1" applyFont="1" applyFill="1" applyBorder="1" applyAlignment="1" applyProtection="1">
      <alignment horizontal="center" vertical="center" wrapText="1"/>
    </xf>
    <xf numFmtId="166" fontId="4" fillId="2" borderId="56" xfId="1" applyNumberFormat="1" applyFont="1" applyFill="1" applyBorder="1" applyAlignment="1" applyProtection="1">
      <alignment horizontal="center" vertical="center" wrapText="1"/>
    </xf>
    <xf numFmtId="164" fontId="4" fillId="2" borderId="57" xfId="1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/>
    <xf numFmtId="0" fontId="3" fillId="2" borderId="0" xfId="0" applyFont="1" applyFill="1"/>
    <xf numFmtId="168" fontId="8" fillId="2" borderId="58" xfId="1" applyNumberFormat="1" applyFont="1" applyFill="1" applyBorder="1" applyAlignment="1" applyProtection="1">
      <alignment horizontal="center" vertical="center"/>
    </xf>
    <xf numFmtId="1" fontId="8" fillId="2" borderId="59" xfId="1" applyNumberFormat="1" applyFont="1" applyFill="1" applyBorder="1" applyAlignment="1" applyProtection="1">
      <alignment horizontal="center" vertical="center"/>
    </xf>
    <xf numFmtId="166" fontId="3" fillId="2" borderId="28" xfId="1" applyNumberFormat="1" applyFont="1" applyFill="1" applyBorder="1" applyAlignment="1" applyProtection="1">
      <alignment vertical="center"/>
    </xf>
    <xf numFmtId="166" fontId="3" fillId="2" borderId="29" xfId="1" applyNumberFormat="1" applyFont="1" applyFill="1" applyBorder="1" applyAlignment="1" applyProtection="1">
      <alignment vertical="center"/>
    </xf>
    <xf numFmtId="166" fontId="3" fillId="2" borderId="30" xfId="1" applyNumberFormat="1" applyFont="1" applyFill="1" applyBorder="1" applyAlignment="1" applyProtection="1">
      <alignment vertical="center"/>
    </xf>
    <xf numFmtId="166" fontId="7" fillId="2" borderId="50" xfId="1" applyNumberFormat="1" applyFont="1" applyFill="1" applyBorder="1" applyAlignment="1" applyProtection="1">
      <alignment vertical="center"/>
    </xf>
    <xf numFmtId="166" fontId="7" fillId="2" borderId="29" xfId="1" applyNumberFormat="1" applyFont="1" applyFill="1" applyBorder="1" applyAlignment="1" applyProtection="1">
      <alignment vertical="center"/>
    </xf>
    <xf numFmtId="166" fontId="7" fillId="2" borderId="30" xfId="1" applyNumberFormat="1" applyFont="1" applyFill="1" applyBorder="1" applyAlignment="1" applyProtection="1">
      <alignment vertical="center"/>
    </xf>
    <xf numFmtId="166" fontId="3" fillId="2" borderId="19" xfId="1" applyNumberFormat="1" applyFont="1" applyFill="1" applyBorder="1" applyAlignment="1" applyProtection="1">
      <alignment vertical="center"/>
    </xf>
    <xf numFmtId="166" fontId="7" fillId="2" borderId="21" xfId="1" applyNumberFormat="1" applyFont="1" applyFill="1" applyBorder="1" applyAlignment="1" applyProtection="1">
      <alignment vertical="center"/>
    </xf>
    <xf numFmtId="166" fontId="7" fillId="2" borderId="28" xfId="1" applyNumberFormat="1" applyFont="1" applyFill="1" applyBorder="1" applyAlignment="1" applyProtection="1">
      <alignment vertical="center"/>
    </xf>
    <xf numFmtId="166" fontId="7" fillId="2" borderId="49" xfId="1" applyNumberFormat="1" applyFont="1" applyFill="1" applyBorder="1" applyAlignment="1" applyProtection="1">
      <alignment vertical="center"/>
    </xf>
    <xf numFmtId="166" fontId="3" fillId="2" borderId="51" xfId="0" applyNumberFormat="1" applyFont="1" applyFill="1" applyBorder="1" applyAlignment="1">
      <alignment vertical="center"/>
    </xf>
    <xf numFmtId="166" fontId="3" fillId="2" borderId="21" xfId="0" applyNumberFormat="1" applyFont="1" applyFill="1" applyBorder="1" applyAlignment="1">
      <alignment vertical="center"/>
    </xf>
    <xf numFmtId="14" fontId="9" fillId="2" borderId="29" xfId="1" applyNumberFormat="1" applyFont="1" applyFill="1" applyBorder="1" applyAlignment="1" applyProtection="1">
      <alignment vertical="center"/>
    </xf>
    <xf numFmtId="166" fontId="9" fillId="2" borderId="29" xfId="1" applyNumberFormat="1" applyFont="1" applyFill="1" applyBorder="1" applyAlignment="1" applyProtection="1">
      <alignment vertical="center"/>
    </xf>
    <xf numFmtId="166" fontId="4" fillId="2" borderId="28" xfId="0" applyNumberFormat="1" applyFont="1" applyFill="1" applyBorder="1" applyAlignment="1">
      <alignment horizontal="center"/>
    </xf>
    <xf numFmtId="166" fontId="4" fillId="2" borderId="29" xfId="0" applyNumberFormat="1" applyFont="1" applyFill="1" applyBorder="1" applyAlignment="1">
      <alignment horizontal="center"/>
    </xf>
    <xf numFmtId="10" fontId="4" fillId="2" borderId="30" xfId="1" applyNumberFormat="1" applyFont="1" applyFill="1" applyBorder="1" applyAlignment="1" applyProtection="1">
      <alignment horizontal="center"/>
    </xf>
    <xf numFmtId="166" fontId="3" fillId="2" borderId="0" xfId="0" applyNumberFormat="1" applyFont="1" applyFill="1"/>
    <xf numFmtId="1" fontId="12" fillId="2" borderId="63" xfId="1" applyNumberFormat="1" applyFont="1" applyFill="1" applyBorder="1" applyAlignment="1" applyProtection="1">
      <alignment horizontal="left" vertical="center"/>
    </xf>
    <xf numFmtId="0" fontId="8" fillId="2" borderId="64" xfId="0" applyFont="1" applyFill="1" applyBorder="1" applyAlignment="1">
      <alignment horizontal="center" vertical="center"/>
    </xf>
    <xf numFmtId="166" fontId="6" fillId="2" borderId="43" xfId="1" applyNumberFormat="1" applyFont="1" applyFill="1" applyBorder="1" applyAlignment="1" applyProtection="1">
      <alignment vertical="center"/>
    </xf>
    <xf numFmtId="166" fontId="6" fillId="2" borderId="65" xfId="1" applyNumberFormat="1" applyFont="1" applyFill="1" applyBorder="1" applyAlignment="1" applyProtection="1">
      <alignment vertical="center"/>
    </xf>
    <xf numFmtId="166" fontId="6" fillId="2" borderId="66" xfId="1" applyNumberFormat="1" applyFont="1" applyFill="1" applyBorder="1" applyAlignment="1" applyProtection="1">
      <alignment vertical="center"/>
    </xf>
    <xf numFmtId="166" fontId="6" fillId="2" borderId="2" xfId="1" applyNumberFormat="1" applyFont="1" applyFill="1" applyBorder="1" applyAlignment="1" applyProtection="1">
      <alignment vertical="center"/>
    </xf>
    <xf numFmtId="166" fontId="6" fillId="2" borderId="44" xfId="1" applyNumberFormat="1" applyFont="1" applyFill="1" applyBorder="1" applyAlignment="1" applyProtection="1">
      <alignment vertical="center"/>
    </xf>
    <xf numFmtId="166" fontId="4" fillId="2" borderId="60" xfId="1" applyNumberFormat="1" applyFont="1" applyFill="1" applyBorder="1" applyAlignment="1" applyProtection="1">
      <alignment vertical="center"/>
    </xf>
    <xf numFmtId="166" fontId="4" fillId="2" borderId="61" xfId="1" applyNumberFormat="1" applyFont="1" applyFill="1" applyBorder="1" applyAlignment="1" applyProtection="1">
      <alignment vertical="center"/>
    </xf>
    <xf numFmtId="166" fontId="4" fillId="2" borderId="62" xfId="1" applyNumberFormat="1" applyFont="1" applyFill="1" applyBorder="1" applyAlignment="1" applyProtection="1">
      <alignment vertical="center"/>
    </xf>
    <xf numFmtId="166" fontId="6" fillId="2" borderId="67" xfId="1" applyNumberFormat="1" applyFont="1" applyFill="1" applyBorder="1" applyAlignment="1" applyProtection="1">
      <alignment vertical="center"/>
    </xf>
    <xf numFmtId="166" fontId="6" fillId="2" borderId="61" xfId="1" applyNumberFormat="1" applyFont="1" applyFill="1" applyBorder="1" applyAlignment="1" applyProtection="1">
      <alignment vertical="center"/>
    </xf>
    <xf numFmtId="166" fontId="6" fillId="2" borderId="62" xfId="1" applyNumberFormat="1" applyFont="1" applyFill="1" applyBorder="1" applyAlignment="1" applyProtection="1">
      <alignment vertical="center"/>
    </xf>
    <xf numFmtId="166" fontId="4" fillId="2" borderId="68" xfId="1" applyNumberFormat="1" applyFont="1" applyFill="1" applyBorder="1" applyAlignment="1" applyProtection="1">
      <alignment vertical="center"/>
    </xf>
    <xf numFmtId="166" fontId="6" fillId="2" borderId="69" xfId="1" applyNumberFormat="1" applyFont="1" applyFill="1" applyBorder="1" applyAlignment="1" applyProtection="1">
      <alignment vertical="center"/>
    </xf>
    <xf numFmtId="166" fontId="6" fillId="2" borderId="70" xfId="1" applyNumberFormat="1" applyFont="1" applyFill="1" applyBorder="1" applyAlignment="1" applyProtection="1">
      <alignment vertical="center"/>
    </xf>
    <xf numFmtId="166" fontId="6" fillId="2" borderId="60" xfId="1" applyNumberFormat="1" applyFont="1" applyFill="1" applyBorder="1" applyAlignment="1" applyProtection="1">
      <alignment vertical="center"/>
    </xf>
    <xf numFmtId="166" fontId="6" fillId="2" borderId="71" xfId="1" applyNumberFormat="1" applyFont="1" applyFill="1" applyBorder="1" applyAlignment="1" applyProtection="1">
      <alignment vertical="center"/>
    </xf>
    <xf numFmtId="166" fontId="4" fillId="2" borderId="51" xfId="1" applyNumberFormat="1" applyFont="1" applyFill="1" applyBorder="1" applyAlignment="1" applyProtection="1">
      <alignment vertical="center"/>
    </xf>
    <xf numFmtId="166" fontId="4" fillId="2" borderId="69" xfId="1" applyNumberFormat="1" applyFont="1" applyFill="1" applyBorder="1" applyAlignment="1" applyProtection="1">
      <alignment vertical="center"/>
    </xf>
    <xf numFmtId="166" fontId="13" fillId="2" borderId="29" xfId="1" applyNumberFormat="1" applyFont="1" applyFill="1" applyBorder="1" applyAlignment="1" applyProtection="1">
      <alignment vertical="center"/>
    </xf>
    <xf numFmtId="166" fontId="14" fillId="2" borderId="29" xfId="0" applyNumberFormat="1" applyFont="1" applyFill="1" applyBorder="1" applyAlignment="1">
      <alignment vertical="center"/>
    </xf>
    <xf numFmtId="166" fontId="9" fillId="2" borderId="60" xfId="3" applyNumberFormat="1" applyFont="1" applyFill="1" applyBorder="1" applyAlignment="1">
      <alignment vertical="center"/>
    </xf>
    <xf numFmtId="166" fontId="9" fillId="2" borderId="61" xfId="3" applyNumberFormat="1" applyFont="1" applyFill="1" applyBorder="1" applyAlignment="1">
      <alignment vertical="center"/>
    </xf>
    <xf numFmtId="166" fontId="9" fillId="2" borderId="62" xfId="3" applyNumberFormat="1" applyFont="1" applyFill="1" applyBorder="1" applyAlignment="1">
      <alignment vertical="center"/>
    </xf>
    <xf numFmtId="166" fontId="4" fillId="4" borderId="72" xfId="1" applyNumberFormat="1" applyFont="1" applyFill="1" applyBorder="1" applyAlignment="1">
      <alignment vertical="center"/>
    </xf>
    <xf numFmtId="166" fontId="4" fillId="2" borderId="29" xfId="1" applyNumberFormat="1" applyFont="1" applyFill="1" applyBorder="1" applyAlignment="1" applyProtection="1">
      <alignment horizontal="center" vertical="center"/>
    </xf>
    <xf numFmtId="166" fontId="4" fillId="4" borderId="0" xfId="0" applyNumberFormat="1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164" fontId="7" fillId="2" borderId="0" xfId="0" applyNumberFormat="1" applyFont="1" applyFill="1" applyAlignment="1"/>
    <xf numFmtId="166" fontId="7" fillId="2" borderId="0" xfId="0" applyNumberFormat="1" applyFont="1" applyFill="1" applyAlignment="1"/>
    <xf numFmtId="166" fontId="7" fillId="2" borderId="0" xfId="0" applyNumberFormat="1" applyFont="1" applyFill="1"/>
    <xf numFmtId="0" fontId="3" fillId="15" borderId="0" xfId="0" applyFont="1" applyFill="1"/>
    <xf numFmtId="0" fontId="4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4" fillId="13" borderId="12" xfId="1" applyFont="1" applyFill="1" applyBorder="1" applyAlignment="1">
      <alignment horizontal="center" vertical="center"/>
    </xf>
    <xf numFmtId="0" fontId="4" fillId="13" borderId="13" xfId="1" applyFont="1" applyFill="1" applyBorder="1" applyAlignment="1">
      <alignment horizontal="center" vertical="center"/>
    </xf>
    <xf numFmtId="0" fontId="4" fillId="13" borderId="14" xfId="1" applyFont="1" applyFill="1" applyBorder="1" applyAlignment="1">
      <alignment horizontal="center" vertical="center"/>
    </xf>
    <xf numFmtId="0" fontId="4" fillId="12" borderId="12" xfId="1" applyFont="1" applyFill="1" applyBorder="1" applyAlignment="1">
      <alignment horizontal="center" vertical="center"/>
    </xf>
    <xf numFmtId="0" fontId="4" fillId="12" borderId="13" xfId="1" applyFont="1" applyFill="1" applyBorder="1" applyAlignment="1">
      <alignment horizontal="center" vertical="center"/>
    </xf>
    <xf numFmtId="0" fontId="4" fillId="12" borderId="14" xfId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7" borderId="18" xfId="1" applyFont="1" applyFill="1" applyBorder="1" applyAlignment="1" applyProtection="1">
      <alignment horizontal="center" vertical="center"/>
    </xf>
    <xf numFmtId="0" fontId="9" fillId="7" borderId="19" xfId="1" applyFont="1" applyFill="1" applyBorder="1" applyAlignment="1" applyProtection="1">
      <alignment horizontal="center" vertical="center"/>
    </xf>
    <xf numFmtId="0" fontId="9" fillId="7" borderId="20" xfId="1" applyFont="1" applyFill="1" applyBorder="1" applyAlignment="1" applyProtection="1">
      <alignment horizontal="center" vertical="center"/>
    </xf>
    <xf numFmtId="0" fontId="8" fillId="7" borderId="19" xfId="1" applyFont="1" applyFill="1" applyBorder="1" applyAlignment="1" applyProtection="1">
      <alignment horizontal="center" vertical="center"/>
    </xf>
    <xf numFmtId="0" fontId="8" fillId="7" borderId="20" xfId="1" applyFont="1" applyFill="1" applyBorder="1" applyAlignment="1" applyProtection="1">
      <alignment horizontal="center" vertical="center"/>
    </xf>
    <xf numFmtId="0" fontId="8" fillId="7" borderId="18" xfId="1" applyFont="1" applyFill="1" applyBorder="1" applyAlignment="1" applyProtection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44" xfId="0" applyFont="1" applyFill="1" applyBorder="1" applyAlignment="1">
      <alignment horizontal="center" vertical="center" wrapText="1"/>
    </xf>
    <xf numFmtId="0" fontId="9" fillId="10" borderId="4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11" fillId="14" borderId="0" xfId="2" applyFont="1" applyFill="1" applyBorder="1" applyAlignment="1" applyProtection="1">
      <alignment horizontal="center" vertical="center" wrapText="1"/>
    </xf>
    <xf numFmtId="0" fontId="11" fillId="14" borderId="2" xfId="2" applyFont="1" applyFill="1" applyBorder="1" applyAlignment="1" applyProtection="1">
      <alignment horizontal="center" vertical="center" wrapText="1"/>
    </xf>
    <xf numFmtId="1" fontId="1" fillId="2" borderId="12" xfId="1" applyNumberFormat="1" applyFont="1" applyFill="1" applyBorder="1" applyAlignment="1" applyProtection="1">
      <alignment horizontal="center" vertical="center" wrapText="1"/>
    </xf>
    <xf numFmtId="1" fontId="1" fillId="2" borderId="14" xfId="1" applyNumberFormat="1" applyFont="1" applyFill="1" applyBorder="1" applyAlignment="1" applyProtection="1">
      <alignment horizontal="center" vertical="center" wrapText="1"/>
    </xf>
    <xf numFmtId="166" fontId="9" fillId="2" borderId="54" xfId="1" applyNumberFormat="1" applyFont="1" applyFill="1" applyBorder="1" applyAlignment="1" applyProtection="1">
      <alignment vertical="center"/>
    </xf>
    <xf numFmtId="166" fontId="9" fillId="2" borderId="50" xfId="1" applyNumberFormat="1" applyFont="1" applyFill="1" applyBorder="1" applyAlignment="1" applyProtection="1">
      <alignment vertical="center"/>
    </xf>
  </cellXfs>
  <cellStyles count="21">
    <cellStyle name="Estilo 1" xfId="5"/>
    <cellStyle name="Estilo 2" xfId="6"/>
    <cellStyle name="Hyperlink" xfId="2" builtinId="8"/>
    <cellStyle name="Normal" xfId="0" builtinId="0"/>
    <cellStyle name="Normal 2" xfId="1"/>
    <cellStyle name="Normal 3" xfId="7"/>
    <cellStyle name="Normal 3 2" xfId="8"/>
    <cellStyle name="Normal 4" xfId="9"/>
    <cellStyle name="Normal 5" xfId="10"/>
    <cellStyle name="Porcentagem 2" xfId="11"/>
    <cellStyle name="Separador de milhares 15" xfId="12"/>
    <cellStyle name="Separador de milhares 2" xfId="13"/>
    <cellStyle name="Separador de milhares 2 2" xfId="4"/>
    <cellStyle name="Separador de milhares 2 2 2" xfId="14"/>
    <cellStyle name="Separador de milhares 2 2 2 2" xfId="15"/>
    <cellStyle name="Separador de milhares 2 2 3" xfId="16"/>
    <cellStyle name="Separador de milhares 3" xfId="17"/>
    <cellStyle name="Separador de milhares 3 2" xfId="3"/>
    <cellStyle name="Separador de milhares 4" xfId="18"/>
    <cellStyle name="Separador de milhares 5" xfId="19"/>
    <cellStyle name="Título 5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7/Fluxo%20Caixa%20Diario%20Setembro%2020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iliação Saldos"/>
      <sheetName val="gestao"/>
      <sheetName val="aposentado"/>
      <sheetName val="sistema"/>
      <sheetName val="multas"/>
      <sheetName val="smt"/>
      <sheetName val="TOTAL DESPESAS CODIGOS"/>
      <sheetName val="CODIGOS"/>
      <sheetName val="ABERTURAS GESTÃO"/>
    </sheetNames>
    <sheetDataSet>
      <sheetData sheetId="0"/>
      <sheetData sheetId="1">
        <row r="2">
          <cell r="F2" t="str">
            <v>SETEMBRO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GU293"/>
  <sheetViews>
    <sheetView showGridLines="0" tabSelected="1" topLeftCell="A2" zoomScale="65" zoomScaleNormal="65" zoomScaleSheetLayoutView="40" workbookViewId="0">
      <pane xSplit="5" ySplit="5" topLeftCell="F23" activePane="bottomRight" state="frozen"/>
      <selection activeCell="A2" sqref="A2"/>
      <selection pane="topRight" activeCell="I2" sqref="I2"/>
      <selection pane="bottomLeft" activeCell="A7" sqref="A7"/>
      <selection pane="bottomRight" activeCell="D31" sqref="D31"/>
    </sheetView>
  </sheetViews>
  <sheetFormatPr defaultRowHeight="18"/>
  <cols>
    <col min="1" max="1" width="18.42578125" style="3" customWidth="1"/>
    <col min="2" max="2" width="7.28515625" style="3" customWidth="1"/>
    <col min="3" max="3" width="26.28515625" style="4" customWidth="1"/>
    <col min="4" max="4" width="23.5703125" style="4" customWidth="1"/>
    <col min="5" max="5" width="25.5703125" style="4" customWidth="1"/>
    <col min="6" max="6" width="23.7109375" style="4" customWidth="1"/>
    <col min="7" max="7" width="23.85546875" style="4" customWidth="1"/>
    <col min="8" max="8" width="17" style="4" customWidth="1"/>
    <col min="9" max="9" width="16.85546875" style="4" customWidth="1"/>
    <col min="10" max="10" width="19.7109375" style="4" customWidth="1"/>
    <col min="11" max="11" width="20.5703125" style="4" customWidth="1"/>
    <col min="12" max="12" width="23.5703125" style="4" customWidth="1"/>
    <col min="13" max="13" width="23.42578125" style="4" customWidth="1"/>
    <col min="14" max="14" width="21" style="4" customWidth="1"/>
    <col min="15" max="15" width="19" style="4" customWidth="1"/>
    <col min="16" max="16" width="19.140625" style="4" hidden="1" customWidth="1"/>
    <col min="17" max="17" width="21.140625" style="4" hidden="1" customWidth="1"/>
    <col min="18" max="18" width="20.7109375" style="4" hidden="1" customWidth="1"/>
    <col min="19" max="19" width="21" style="4" hidden="1" customWidth="1"/>
    <col min="20" max="21" width="18" style="4" hidden="1" customWidth="1"/>
    <col min="22" max="22" width="18.85546875" style="4" customWidth="1"/>
    <col min="23" max="23" width="18.7109375" style="4" customWidth="1"/>
    <col min="24" max="24" width="22.42578125" style="4" customWidth="1"/>
    <col min="25" max="25" width="19.5703125" style="4" customWidth="1"/>
    <col min="26" max="26" width="23.7109375" style="4" customWidth="1"/>
    <col min="27" max="27" width="24.85546875" style="4" customWidth="1"/>
    <col min="28" max="28" width="24" style="4" customWidth="1"/>
    <col min="29" max="29" width="20.7109375" style="4" hidden="1" customWidth="1"/>
    <col min="30" max="30" width="23.5703125" style="4" customWidth="1"/>
    <col min="31" max="31" width="23" style="4" customWidth="1"/>
    <col min="32" max="35" width="20.7109375" style="4" hidden="1" customWidth="1"/>
    <col min="36" max="36" width="22.7109375" style="4" hidden="1" customWidth="1"/>
    <col min="37" max="37" width="20.7109375" style="4" hidden="1" customWidth="1"/>
    <col min="38" max="42" width="20.7109375" style="4" customWidth="1"/>
    <col min="43" max="43" width="3.7109375" style="1" hidden="1" customWidth="1"/>
    <col min="44" max="44" width="22.7109375" style="4" hidden="1" customWidth="1"/>
    <col min="45" max="45" width="22.85546875" style="4" hidden="1" customWidth="1"/>
    <col min="46" max="46" width="25.28515625" style="4" hidden="1" customWidth="1"/>
    <col min="47" max="47" width="3.7109375" style="1" hidden="1" customWidth="1"/>
    <col min="48" max="50" width="20.7109375" style="4" hidden="1" customWidth="1"/>
    <col min="51" max="51" width="3.7109375" style="1" hidden="1" customWidth="1"/>
    <col min="52" max="52" width="17.7109375" style="4" hidden="1" customWidth="1"/>
    <col min="53" max="53" width="16.42578125" style="4" hidden="1" customWidth="1"/>
    <col min="54" max="54" width="15.7109375" style="4" hidden="1" customWidth="1"/>
    <col min="55" max="55" width="3.7109375" style="1" hidden="1" customWidth="1"/>
    <col min="56" max="56" width="23.28515625" style="4" hidden="1" customWidth="1"/>
    <col min="57" max="57" width="22.42578125" style="4" hidden="1" customWidth="1"/>
    <col min="58" max="58" width="23.140625" style="4" hidden="1" customWidth="1"/>
    <col min="59" max="59" width="3.7109375" style="1" hidden="1" customWidth="1"/>
    <col min="60" max="60" width="19" style="4" hidden="1" customWidth="1"/>
    <col min="61" max="61" width="18.85546875" style="4" hidden="1" customWidth="1"/>
    <col min="62" max="62" width="20.85546875" style="4" hidden="1" customWidth="1"/>
    <col min="63" max="63" width="3.7109375" style="1" hidden="1" customWidth="1"/>
    <col min="64" max="64" width="17.85546875" style="4" hidden="1" customWidth="1"/>
    <col min="65" max="65" width="17.42578125" style="4" hidden="1" customWidth="1"/>
    <col min="66" max="66" width="15.7109375" style="4" hidden="1" customWidth="1"/>
    <col min="67" max="67" width="3.7109375" style="1" hidden="1" customWidth="1"/>
    <col min="68" max="68" width="15.7109375" style="4" hidden="1" customWidth="1"/>
    <col min="69" max="69" width="16.42578125" style="4" hidden="1" customWidth="1"/>
    <col min="70" max="70" width="15.7109375" style="4" hidden="1" customWidth="1"/>
    <col min="71" max="71" width="3.7109375" style="1" hidden="1" customWidth="1"/>
    <col min="72" max="74" width="20.7109375" style="4" hidden="1" customWidth="1"/>
    <col min="75" max="75" width="3.7109375" style="1" hidden="1" customWidth="1"/>
    <col min="76" max="78" width="20.7109375" style="4" hidden="1" customWidth="1"/>
    <col min="79" max="79" width="3.7109375" style="1" hidden="1" customWidth="1"/>
    <col min="80" max="82" width="20.7109375" style="4" hidden="1" customWidth="1"/>
    <col min="83" max="83" width="3.7109375" style="1" hidden="1" customWidth="1"/>
    <col min="84" max="86" width="20.7109375" style="4" hidden="1" customWidth="1"/>
    <col min="87" max="87" width="3.7109375" style="1" hidden="1" customWidth="1"/>
    <col min="88" max="88" width="15.7109375" style="4" hidden="1" customWidth="1"/>
    <col min="89" max="89" width="16.42578125" style="4" hidden="1" customWidth="1"/>
    <col min="90" max="90" width="15.7109375" style="4" hidden="1" customWidth="1"/>
    <col min="91" max="91" width="3.7109375" style="1" hidden="1" customWidth="1"/>
    <col min="92" max="92" width="15.7109375" style="4" hidden="1" customWidth="1"/>
    <col min="93" max="93" width="16.42578125" style="4" hidden="1" customWidth="1"/>
    <col min="94" max="94" width="15.7109375" style="4" hidden="1" customWidth="1"/>
    <col min="95" max="95" width="3.7109375" style="1" hidden="1" customWidth="1"/>
    <col min="96" max="96" width="15.7109375" style="4" hidden="1" customWidth="1"/>
    <col min="97" max="97" width="16.42578125" style="4" hidden="1" customWidth="1"/>
    <col min="98" max="98" width="15.7109375" style="4" hidden="1" customWidth="1"/>
    <col min="99" max="99" width="3.7109375" style="1" hidden="1" customWidth="1"/>
    <col min="100" max="100" width="15.7109375" style="4" hidden="1" customWidth="1"/>
    <col min="101" max="101" width="16.42578125" style="4" hidden="1" customWidth="1"/>
    <col min="102" max="102" width="15.7109375" style="4" hidden="1" customWidth="1"/>
    <col min="103" max="103" width="3.7109375" style="1" hidden="1" customWidth="1"/>
    <col min="104" max="106" width="20.7109375" style="4" hidden="1" customWidth="1"/>
    <col min="107" max="107" width="3.7109375" style="1" hidden="1" customWidth="1"/>
    <col min="108" max="108" width="17.7109375" style="4" hidden="1" customWidth="1"/>
    <col min="109" max="109" width="17.42578125" style="4" hidden="1" customWidth="1"/>
    <col min="110" max="110" width="17.85546875" style="4" hidden="1" customWidth="1"/>
    <col min="111" max="111" width="3.7109375" style="1" hidden="1" customWidth="1"/>
    <col min="112" max="112" width="15.7109375" style="4" hidden="1" customWidth="1"/>
    <col min="113" max="113" width="16.42578125" style="4" hidden="1" customWidth="1"/>
    <col min="114" max="114" width="15.7109375" style="4" hidden="1" customWidth="1"/>
    <col min="115" max="115" width="3.7109375" style="1" hidden="1" customWidth="1"/>
    <col min="116" max="116" width="15.7109375" style="4" hidden="1" customWidth="1"/>
    <col min="117" max="117" width="16.42578125" style="4" hidden="1" customWidth="1"/>
    <col min="118" max="118" width="15.7109375" style="4" hidden="1" customWidth="1"/>
    <col min="119" max="119" width="3.7109375" style="1" hidden="1" customWidth="1"/>
    <col min="120" max="120" width="15.7109375" style="4" hidden="1" customWidth="1"/>
    <col min="121" max="121" width="16.42578125" style="4" hidden="1" customWidth="1"/>
    <col min="122" max="122" width="15.7109375" style="4" hidden="1" customWidth="1"/>
    <col min="123" max="123" width="3.7109375" style="1" hidden="1" customWidth="1"/>
    <col min="124" max="124" width="17.85546875" style="4" hidden="1" customWidth="1"/>
    <col min="125" max="125" width="17.42578125" style="4" hidden="1" customWidth="1"/>
    <col min="126" max="126" width="19.5703125" style="4" hidden="1" customWidth="1"/>
    <col min="127" max="127" width="3.7109375" style="1" hidden="1" customWidth="1"/>
    <col min="128" max="140" width="20.7109375" style="4" hidden="1" customWidth="1"/>
    <col min="141" max="141" width="20.85546875" style="4" hidden="1" customWidth="1"/>
    <col min="142" max="143" width="20.7109375" style="4" hidden="1" customWidth="1"/>
    <col min="144" max="144" width="3.7109375" style="140" hidden="1" customWidth="1"/>
    <col min="145" max="145" width="14.85546875" style="4" hidden="1" customWidth="1"/>
    <col min="146" max="146" width="12" style="4" hidden="1" customWidth="1"/>
    <col min="147" max="147" width="2.7109375" style="4" hidden="1" customWidth="1"/>
    <col min="148" max="148" width="23.28515625" style="4" hidden="1" customWidth="1"/>
    <col min="149" max="149" width="24" style="4" hidden="1" customWidth="1"/>
    <col min="150" max="150" width="20.85546875" style="4" hidden="1" customWidth="1"/>
    <col min="151" max="151" width="23.28515625" style="4" hidden="1" customWidth="1"/>
    <col min="152" max="152" width="2.28515625" style="4" hidden="1" customWidth="1"/>
    <col min="153" max="153" width="26.140625" style="4" hidden="1" customWidth="1"/>
    <col min="154" max="154" width="22.5703125" style="4" hidden="1" customWidth="1"/>
    <col min="155" max="155" width="21.28515625" style="4" hidden="1" customWidth="1"/>
    <col min="156" max="156" width="24.85546875" style="4" hidden="1" customWidth="1"/>
    <col min="157" max="157" width="2.28515625" style="4" hidden="1" customWidth="1"/>
    <col min="158" max="158" width="20" style="4" hidden="1" customWidth="1"/>
    <col min="159" max="159" width="17.28515625" style="4" hidden="1" customWidth="1"/>
    <col min="160" max="160" width="2.28515625" style="1" hidden="1" customWidth="1"/>
    <col min="161" max="161" width="23" style="194" hidden="1" customWidth="1"/>
    <col min="162" max="162" width="25.28515625" style="194" hidden="1" customWidth="1"/>
    <col min="163" max="163" width="14.42578125" style="194" hidden="1" customWidth="1"/>
    <col min="164" max="164" width="2.28515625" style="1" hidden="1" customWidth="1"/>
    <col min="165" max="165" width="7.5703125" style="1" hidden="1" customWidth="1"/>
    <col min="166" max="171" width="15.5703125" style="1" hidden="1" customWidth="1"/>
    <col min="172" max="185" width="30.5703125" style="1" hidden="1" customWidth="1"/>
    <col min="186" max="203" width="30.5703125" style="1" customWidth="1"/>
    <col min="204" max="16384" width="9.140625" style="1"/>
  </cols>
  <sheetData>
    <row r="1" spans="1:169" ht="24" hidden="1" customHeight="1" thickBot="1">
      <c r="C1" s="1"/>
      <c r="D1" s="1"/>
      <c r="E1" s="1"/>
      <c r="H1" s="1"/>
      <c r="I1" s="5"/>
      <c r="J1" s="1"/>
      <c r="K1" s="1"/>
      <c r="P1" s="6" t="s">
        <v>0</v>
      </c>
      <c r="Q1" s="6" t="s">
        <v>0</v>
      </c>
      <c r="R1" s="6" t="s">
        <v>0</v>
      </c>
      <c r="S1" s="6" t="s">
        <v>0</v>
      </c>
      <c r="T1" s="6" t="s">
        <v>0</v>
      </c>
      <c r="U1" s="6" t="s">
        <v>0</v>
      </c>
      <c r="V1" s="7"/>
      <c r="AB1" s="1"/>
      <c r="AC1" s="6" t="s">
        <v>0</v>
      </c>
      <c r="AD1" s="8"/>
      <c r="AE1" s="9"/>
      <c r="AF1" s="6" t="s">
        <v>0</v>
      </c>
      <c r="AG1" s="6" t="s">
        <v>0</v>
      </c>
      <c r="AH1" s="6" t="s">
        <v>0</v>
      </c>
      <c r="AI1" s="6" t="s">
        <v>0</v>
      </c>
      <c r="AJ1" s="6" t="s">
        <v>0</v>
      </c>
      <c r="AK1" s="6" t="s">
        <v>0</v>
      </c>
      <c r="AL1" s="9"/>
      <c r="AM1" s="9"/>
      <c r="AN1" s="9"/>
      <c r="AO1" s="1"/>
      <c r="AP1" s="1"/>
      <c r="AQ1" s="10"/>
      <c r="AR1" s="6" t="s">
        <v>0</v>
      </c>
      <c r="AS1" s="6" t="s">
        <v>0</v>
      </c>
      <c r="AT1" s="6" t="s">
        <v>0</v>
      </c>
      <c r="AU1" s="10"/>
      <c r="AV1" s="6" t="s">
        <v>0</v>
      </c>
      <c r="AW1" s="6" t="s">
        <v>0</v>
      </c>
      <c r="AX1" s="6" t="s">
        <v>0</v>
      </c>
      <c r="AY1" s="10"/>
      <c r="AZ1" s="6" t="s">
        <v>0</v>
      </c>
      <c r="BA1" s="6" t="s">
        <v>0</v>
      </c>
      <c r="BB1" s="6" t="s">
        <v>0</v>
      </c>
      <c r="BC1" s="10"/>
      <c r="BD1" s="6" t="s">
        <v>0</v>
      </c>
      <c r="BE1" s="6" t="s">
        <v>0</v>
      </c>
      <c r="BF1" s="6" t="s">
        <v>0</v>
      </c>
      <c r="BG1" s="10"/>
      <c r="BH1" s="6" t="s">
        <v>0</v>
      </c>
      <c r="BI1" s="6" t="s">
        <v>0</v>
      </c>
      <c r="BJ1" s="6" t="s">
        <v>0</v>
      </c>
      <c r="BK1" s="10"/>
      <c r="BL1" s="6" t="s">
        <v>0</v>
      </c>
      <c r="BM1" s="6" t="s">
        <v>0</v>
      </c>
      <c r="BN1" s="6" t="s">
        <v>0</v>
      </c>
      <c r="BO1" s="10"/>
      <c r="BP1" s="6" t="s">
        <v>0</v>
      </c>
      <c r="BQ1" s="6" t="s">
        <v>0</v>
      </c>
      <c r="BR1" s="6" t="s">
        <v>0</v>
      </c>
      <c r="BS1" s="10"/>
      <c r="BT1" s="6" t="s">
        <v>0</v>
      </c>
      <c r="BU1" s="6" t="s">
        <v>0</v>
      </c>
      <c r="BV1" s="6" t="s">
        <v>0</v>
      </c>
      <c r="BW1" s="10"/>
      <c r="BX1" s="6" t="s">
        <v>0</v>
      </c>
      <c r="BY1" s="6" t="s">
        <v>0</v>
      </c>
      <c r="BZ1" s="6" t="s">
        <v>0</v>
      </c>
      <c r="CA1" s="10"/>
      <c r="CB1" s="6" t="s">
        <v>0</v>
      </c>
      <c r="CC1" s="6" t="s">
        <v>0</v>
      </c>
      <c r="CD1" s="6" t="s">
        <v>0</v>
      </c>
      <c r="CE1" s="10"/>
      <c r="CF1" s="6" t="s">
        <v>0</v>
      </c>
      <c r="CG1" s="6" t="s">
        <v>0</v>
      </c>
      <c r="CH1" s="6" t="s">
        <v>0</v>
      </c>
      <c r="CI1" s="10"/>
      <c r="CJ1" s="6" t="s">
        <v>0</v>
      </c>
      <c r="CK1" s="6" t="s">
        <v>0</v>
      </c>
      <c r="CL1" s="6" t="s">
        <v>0</v>
      </c>
      <c r="CM1" s="10"/>
      <c r="CN1" s="6" t="s">
        <v>0</v>
      </c>
      <c r="CO1" s="6" t="s">
        <v>0</v>
      </c>
      <c r="CP1" s="6" t="s">
        <v>0</v>
      </c>
      <c r="CQ1" s="10"/>
      <c r="CR1" s="6" t="s">
        <v>0</v>
      </c>
      <c r="CS1" s="6" t="s">
        <v>0</v>
      </c>
      <c r="CT1" s="6" t="s">
        <v>0</v>
      </c>
      <c r="CU1" s="10"/>
      <c r="CV1" s="6" t="s">
        <v>0</v>
      </c>
      <c r="CW1" s="6" t="s">
        <v>0</v>
      </c>
      <c r="CX1" s="6" t="s">
        <v>0</v>
      </c>
      <c r="CY1" s="10"/>
      <c r="CZ1" s="6" t="s">
        <v>0</v>
      </c>
      <c r="DA1" s="6" t="s">
        <v>0</v>
      </c>
      <c r="DB1" s="6" t="s">
        <v>0</v>
      </c>
      <c r="DC1" s="10"/>
      <c r="DD1" s="6" t="s">
        <v>0</v>
      </c>
      <c r="DE1" s="6" t="s">
        <v>0</v>
      </c>
      <c r="DF1" s="6" t="s">
        <v>0</v>
      </c>
      <c r="DG1" s="10"/>
      <c r="DH1" s="6" t="s">
        <v>0</v>
      </c>
      <c r="DI1" s="6" t="s">
        <v>0</v>
      </c>
      <c r="DJ1" s="6" t="s">
        <v>0</v>
      </c>
      <c r="DK1" s="10"/>
      <c r="DL1" s="6" t="s">
        <v>0</v>
      </c>
      <c r="DM1" s="6" t="s">
        <v>0</v>
      </c>
      <c r="DN1" s="6" t="s">
        <v>0</v>
      </c>
      <c r="DO1" s="10"/>
      <c r="DP1" s="6" t="s">
        <v>0</v>
      </c>
      <c r="DQ1" s="6" t="s">
        <v>0</v>
      </c>
      <c r="DR1" s="6" t="s">
        <v>0</v>
      </c>
      <c r="DS1" s="10"/>
      <c r="DT1" s="6" t="s">
        <v>0</v>
      </c>
      <c r="DU1" s="6" t="s">
        <v>0</v>
      </c>
      <c r="DV1" s="6" t="s">
        <v>0</v>
      </c>
      <c r="DW1" s="10"/>
      <c r="DX1" s="6" t="s">
        <v>0</v>
      </c>
      <c r="DY1" s="6" t="s">
        <v>0</v>
      </c>
      <c r="DZ1" s="6" t="s">
        <v>0</v>
      </c>
      <c r="EA1" s="6" t="s">
        <v>0</v>
      </c>
      <c r="EB1" s="6" t="s">
        <v>0</v>
      </c>
      <c r="EC1" s="6" t="s">
        <v>0</v>
      </c>
      <c r="ED1" s="6" t="s">
        <v>0</v>
      </c>
      <c r="EE1" s="6" t="s">
        <v>0</v>
      </c>
      <c r="EF1" s="6" t="s">
        <v>0</v>
      </c>
      <c r="EG1" s="6" t="s">
        <v>0</v>
      </c>
      <c r="EH1" s="6" t="s">
        <v>0</v>
      </c>
      <c r="EI1" s="6" t="s">
        <v>0</v>
      </c>
      <c r="EJ1" s="6" t="s">
        <v>0</v>
      </c>
      <c r="EK1" s="6" t="s">
        <v>0</v>
      </c>
      <c r="EL1" s="6" t="s">
        <v>0</v>
      </c>
      <c r="EM1" s="6" t="s">
        <v>0</v>
      </c>
      <c r="EN1" s="6" t="s">
        <v>0</v>
      </c>
      <c r="EO1" s="6" t="s">
        <v>0</v>
      </c>
      <c r="EP1" s="6" t="s">
        <v>0</v>
      </c>
      <c r="EQ1" s="6" t="s">
        <v>0</v>
      </c>
      <c r="ER1" s="6" t="s">
        <v>0</v>
      </c>
      <c r="ES1" s="6" t="s">
        <v>0</v>
      </c>
      <c r="ET1" s="6" t="s">
        <v>0</v>
      </c>
      <c r="EU1" s="6" t="s">
        <v>0</v>
      </c>
      <c r="EV1" s="6" t="s">
        <v>0</v>
      </c>
      <c r="EW1" s="6" t="s">
        <v>0</v>
      </c>
      <c r="EX1" s="6" t="s">
        <v>0</v>
      </c>
      <c r="EY1" s="6" t="s">
        <v>0</v>
      </c>
      <c r="EZ1" s="6" t="s">
        <v>0</v>
      </c>
      <c r="FA1" s="6" t="s">
        <v>0</v>
      </c>
      <c r="FB1" s="6" t="s">
        <v>0</v>
      </c>
      <c r="FC1" s="6" t="s">
        <v>0</v>
      </c>
      <c r="FD1" s="6" t="s">
        <v>0</v>
      </c>
      <c r="FE1" s="6" t="s">
        <v>0</v>
      </c>
      <c r="FF1" s="6" t="s">
        <v>0</v>
      </c>
      <c r="FG1" s="6" t="s">
        <v>0</v>
      </c>
      <c r="FH1" s="6" t="s">
        <v>0</v>
      </c>
      <c r="FI1" s="6" t="s">
        <v>1</v>
      </c>
      <c r="FJ1" s="10"/>
    </row>
    <row r="2" spans="1:169" ht="20.100000000000001" customHeight="1" thickTop="1" thickBot="1">
      <c r="B2" s="11"/>
      <c r="C2" s="12" t="s">
        <v>2</v>
      </c>
      <c r="D2" s="11"/>
      <c r="E2" s="13"/>
      <c r="G2" s="14" t="str">
        <f>+[1]gestao!F2</f>
        <v>SETEMBRO 2017</v>
      </c>
      <c r="H2" s="11"/>
      <c r="I2" s="11"/>
      <c r="J2" s="11"/>
      <c r="K2" s="11"/>
      <c r="L2" s="11"/>
      <c r="M2" s="11"/>
      <c r="N2" s="11"/>
      <c r="O2" s="11"/>
      <c r="P2" s="196"/>
      <c r="Q2" s="196"/>
      <c r="R2" s="196"/>
      <c r="S2" s="196"/>
      <c r="T2" s="196"/>
      <c r="U2" s="196"/>
      <c r="V2" s="7"/>
      <c r="W2" s="11"/>
      <c r="X2" s="11"/>
      <c r="Y2" s="11"/>
      <c r="Z2" s="11"/>
      <c r="AA2" s="15"/>
      <c r="AB2" s="16"/>
      <c r="AC2" s="16"/>
      <c r="AD2" s="17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8"/>
      <c r="AR2" s="195" t="s">
        <v>3</v>
      </c>
      <c r="AS2" s="195"/>
      <c r="AT2" s="19"/>
      <c r="AU2" s="18"/>
      <c r="AV2" s="20"/>
      <c r="AW2" s="21"/>
      <c r="AX2" s="21"/>
      <c r="AY2" s="18"/>
      <c r="AZ2" s="195" t="s">
        <v>3</v>
      </c>
      <c r="BA2" s="195"/>
      <c r="BB2" s="21"/>
      <c r="BC2" s="18"/>
      <c r="BD2" s="21"/>
      <c r="BE2" s="21"/>
      <c r="BF2" s="21"/>
      <c r="BG2" s="195"/>
      <c r="BH2" s="195"/>
      <c r="BI2" s="195" t="s">
        <v>3</v>
      </c>
      <c r="BJ2" s="195"/>
      <c r="BK2" s="18"/>
      <c r="BL2" s="21"/>
      <c r="BM2" s="22"/>
      <c r="BN2" s="21"/>
      <c r="BO2" s="18"/>
      <c r="BP2" s="21"/>
      <c r="BQ2" s="22"/>
      <c r="BR2" s="21"/>
      <c r="BS2" s="18"/>
      <c r="BT2" s="21"/>
      <c r="BU2" s="195" t="s">
        <v>3</v>
      </c>
      <c r="BV2" s="195"/>
      <c r="BW2" s="18"/>
      <c r="BX2" s="21"/>
      <c r="BY2" s="21"/>
      <c r="BZ2" s="21"/>
      <c r="CA2" s="18"/>
      <c r="CB2" s="21"/>
      <c r="CC2" s="195" t="s">
        <v>3</v>
      </c>
      <c r="CD2" s="195"/>
      <c r="CE2" s="18"/>
      <c r="CF2" s="21"/>
      <c r="CG2" s="21"/>
      <c r="CH2" s="21"/>
      <c r="CI2" s="18"/>
      <c r="CJ2" s="21"/>
      <c r="CK2" s="21"/>
      <c r="CL2" s="195" t="s">
        <v>3</v>
      </c>
      <c r="CM2" s="195"/>
      <c r="CN2" s="21"/>
      <c r="CO2" s="22"/>
      <c r="CP2" s="21"/>
      <c r="CQ2" s="18"/>
      <c r="CR2" s="21"/>
      <c r="CS2" s="21"/>
      <c r="CT2" s="21"/>
      <c r="CU2" s="18"/>
      <c r="CV2" s="21"/>
      <c r="CW2" s="195" t="s">
        <v>3</v>
      </c>
      <c r="CX2" s="195"/>
      <c r="CY2" s="18"/>
      <c r="CZ2" s="21"/>
      <c r="DA2" s="21"/>
      <c r="DB2" s="21"/>
      <c r="DC2" s="18"/>
      <c r="DD2" s="21"/>
      <c r="DE2" s="195" t="s">
        <v>3</v>
      </c>
      <c r="DF2" s="195"/>
      <c r="DG2" s="18"/>
      <c r="DH2" s="21"/>
      <c r="DI2" s="21"/>
      <c r="DJ2" s="21"/>
      <c r="DK2" s="18"/>
      <c r="DL2" s="21"/>
      <c r="DM2" s="195" t="s">
        <v>3</v>
      </c>
      <c r="DN2" s="195"/>
      <c r="DO2" s="18"/>
      <c r="DP2" s="21"/>
      <c r="DQ2" s="21"/>
      <c r="DR2" s="21"/>
      <c r="DS2" s="18"/>
      <c r="DT2" s="21"/>
      <c r="DU2" s="195" t="s">
        <v>3</v>
      </c>
      <c r="DV2" s="195"/>
      <c r="DW2" s="18"/>
      <c r="DX2" s="21"/>
      <c r="DY2" s="21"/>
      <c r="DZ2" s="21"/>
      <c r="EA2" s="23"/>
      <c r="EB2" s="195" t="s">
        <v>3</v>
      </c>
      <c r="EC2" s="195"/>
      <c r="ED2" s="21"/>
      <c r="EE2" s="21"/>
      <c r="EF2" s="195" t="s">
        <v>3</v>
      </c>
      <c r="EG2" s="195"/>
      <c r="EH2" s="21"/>
      <c r="EI2" s="21"/>
      <c r="EJ2" s="21"/>
      <c r="EK2" s="21"/>
      <c r="EL2" s="21"/>
      <c r="EM2" s="24"/>
      <c r="EN2" s="25"/>
      <c r="EO2" s="26"/>
      <c r="EP2" s="26"/>
      <c r="EQ2" s="26"/>
      <c r="ER2" s="203" t="s">
        <v>4</v>
      </c>
      <c r="ES2" s="204"/>
      <c r="ET2" s="204"/>
      <c r="EU2" s="204"/>
      <c r="EV2" s="204"/>
      <c r="EW2" s="204"/>
      <c r="EX2" s="204"/>
      <c r="EY2" s="204"/>
      <c r="EZ2" s="205"/>
      <c r="FA2" s="26"/>
      <c r="FB2" s="26"/>
      <c r="FC2" s="26"/>
      <c r="FD2" s="10"/>
      <c r="FE2" s="27"/>
      <c r="FF2" s="27"/>
      <c r="FG2" s="27"/>
      <c r="FH2" s="10"/>
      <c r="FI2" s="10"/>
      <c r="FJ2" s="10"/>
    </row>
    <row r="3" spans="1:169" s="2" customFormat="1" ht="72" customHeight="1" thickTop="1" thickBot="1">
      <c r="A3" s="28"/>
      <c r="B3" s="28"/>
      <c r="C3" s="29" t="s">
        <v>5</v>
      </c>
      <c r="D3" s="30" t="s">
        <v>5</v>
      </c>
      <c r="E3" s="31"/>
      <c r="F3" s="32"/>
      <c r="G3" s="33"/>
      <c r="H3" s="206" t="s">
        <v>6</v>
      </c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8"/>
      <c r="AA3" s="209" t="s">
        <v>7</v>
      </c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1"/>
      <c r="AQ3" s="10"/>
      <c r="AR3" s="200" t="s">
        <v>8</v>
      </c>
      <c r="AS3" s="201"/>
      <c r="AT3" s="202"/>
      <c r="AU3" s="10"/>
      <c r="AV3" s="197" t="s">
        <v>9</v>
      </c>
      <c r="AW3" s="198"/>
      <c r="AX3" s="199"/>
      <c r="AY3" s="10"/>
      <c r="AZ3" s="200" t="s">
        <v>10</v>
      </c>
      <c r="BA3" s="201"/>
      <c r="BB3" s="202"/>
      <c r="BC3" s="10"/>
      <c r="BD3" s="197" t="s">
        <v>8</v>
      </c>
      <c r="BE3" s="198"/>
      <c r="BF3" s="199"/>
      <c r="BG3" s="10"/>
      <c r="BH3" s="200" t="s">
        <v>11</v>
      </c>
      <c r="BI3" s="201"/>
      <c r="BJ3" s="202"/>
      <c r="BK3" s="10"/>
      <c r="BL3" s="197" t="s">
        <v>12</v>
      </c>
      <c r="BM3" s="198"/>
      <c r="BN3" s="199"/>
      <c r="BO3" s="10"/>
      <c r="BP3" s="197" t="s">
        <v>13</v>
      </c>
      <c r="BQ3" s="198"/>
      <c r="BR3" s="199"/>
      <c r="BS3" s="10"/>
      <c r="BT3" s="200" t="s">
        <v>14</v>
      </c>
      <c r="BU3" s="201"/>
      <c r="BV3" s="202"/>
      <c r="BW3" s="10"/>
      <c r="BX3" s="197" t="s">
        <v>15</v>
      </c>
      <c r="BY3" s="198"/>
      <c r="BZ3" s="199"/>
      <c r="CA3" s="10"/>
      <c r="CB3" s="200" t="s">
        <v>16</v>
      </c>
      <c r="CC3" s="201"/>
      <c r="CD3" s="202"/>
      <c r="CE3" s="10"/>
      <c r="CF3" s="197" t="s">
        <v>17</v>
      </c>
      <c r="CG3" s="198"/>
      <c r="CH3" s="199"/>
      <c r="CI3" s="10"/>
      <c r="CJ3" s="200" t="s">
        <v>18</v>
      </c>
      <c r="CK3" s="201"/>
      <c r="CL3" s="202"/>
      <c r="CM3" s="10"/>
      <c r="CN3" s="197" t="s">
        <v>19</v>
      </c>
      <c r="CO3" s="198"/>
      <c r="CP3" s="199"/>
      <c r="CQ3" s="10"/>
      <c r="CR3" s="200" t="s">
        <v>20</v>
      </c>
      <c r="CS3" s="201"/>
      <c r="CT3" s="202"/>
      <c r="CU3" s="10"/>
      <c r="CV3" s="197" t="s">
        <v>21</v>
      </c>
      <c r="CW3" s="198"/>
      <c r="CX3" s="199"/>
      <c r="CY3" s="10"/>
      <c r="CZ3" s="200" t="s">
        <v>22</v>
      </c>
      <c r="DA3" s="201"/>
      <c r="DB3" s="202"/>
      <c r="DC3" s="10"/>
      <c r="DD3" s="197" t="s">
        <v>23</v>
      </c>
      <c r="DE3" s="198"/>
      <c r="DF3" s="199"/>
      <c r="DG3" s="10"/>
      <c r="DH3" s="200" t="s">
        <v>24</v>
      </c>
      <c r="DI3" s="201"/>
      <c r="DJ3" s="202"/>
      <c r="DK3" s="10"/>
      <c r="DL3" s="197" t="s">
        <v>25</v>
      </c>
      <c r="DM3" s="198"/>
      <c r="DN3" s="199"/>
      <c r="DO3" s="10"/>
      <c r="DP3" s="200" t="s">
        <v>26</v>
      </c>
      <c r="DQ3" s="201"/>
      <c r="DR3" s="202"/>
      <c r="DS3" s="10"/>
      <c r="DT3" s="197" t="s">
        <v>27</v>
      </c>
      <c r="DU3" s="198"/>
      <c r="DV3" s="199"/>
      <c r="DW3" s="10"/>
      <c r="DX3" s="34" t="s">
        <v>28</v>
      </c>
      <c r="DY3" s="34" t="s">
        <v>29</v>
      </c>
      <c r="DZ3" s="34" t="s">
        <v>30</v>
      </c>
      <c r="EA3" s="34" t="s">
        <v>31</v>
      </c>
      <c r="EB3" s="34" t="s">
        <v>32</v>
      </c>
      <c r="EC3" s="34" t="s">
        <v>33</v>
      </c>
      <c r="ED3" s="34" t="s">
        <v>34</v>
      </c>
      <c r="EE3" s="34" t="s">
        <v>35</v>
      </c>
      <c r="EF3" s="34" t="s">
        <v>36</v>
      </c>
      <c r="EG3" s="34" t="s">
        <v>37</v>
      </c>
      <c r="EH3" s="34" t="s">
        <v>38</v>
      </c>
      <c r="EI3" s="34" t="s">
        <v>39</v>
      </c>
      <c r="EJ3" s="34" t="s">
        <v>40</v>
      </c>
      <c r="EK3" s="34" t="s">
        <v>41</v>
      </c>
      <c r="EL3" s="34" t="s">
        <v>41</v>
      </c>
      <c r="EM3" s="34" t="s">
        <v>13</v>
      </c>
      <c r="EN3" s="35"/>
      <c r="EO3" s="26"/>
      <c r="EP3" s="26"/>
      <c r="EQ3" s="26"/>
      <c r="ER3" s="215" t="s">
        <v>42</v>
      </c>
      <c r="ES3" s="216"/>
      <c r="ET3" s="216"/>
      <c r="EU3" s="217"/>
      <c r="EV3" s="36"/>
      <c r="EW3" s="212" t="s">
        <v>3</v>
      </c>
      <c r="EX3" s="213"/>
      <c r="EY3" s="213"/>
      <c r="EZ3" s="214"/>
      <c r="FA3" s="26"/>
      <c r="FB3" s="26"/>
      <c r="FC3" s="26"/>
      <c r="FD3" s="26"/>
      <c r="FE3" s="26"/>
      <c r="FF3" s="26"/>
      <c r="FG3" s="26"/>
      <c r="FH3" s="26"/>
      <c r="FI3" s="26"/>
      <c r="FJ3" s="26"/>
    </row>
    <row r="4" spans="1:169" ht="57.75" customHeight="1" thickBot="1">
      <c r="A4" s="37"/>
      <c r="B4" s="37"/>
      <c r="C4" s="38" t="s">
        <v>1</v>
      </c>
      <c r="D4" s="39" t="s">
        <v>1</v>
      </c>
      <c r="E4" s="40" t="s">
        <v>5</v>
      </c>
      <c r="F4" s="221" t="s">
        <v>3</v>
      </c>
      <c r="G4" s="222"/>
      <c r="H4" s="223" t="s">
        <v>43</v>
      </c>
      <c r="I4" s="224"/>
      <c r="J4" s="224"/>
      <c r="K4" s="224"/>
      <c r="L4" s="224"/>
      <c r="M4" s="224"/>
      <c r="N4" s="224"/>
      <c r="O4" s="225"/>
      <c r="P4" s="226" t="s">
        <v>44</v>
      </c>
      <c r="Q4" s="226"/>
      <c r="R4" s="226"/>
      <c r="S4" s="226"/>
      <c r="T4" s="226"/>
      <c r="U4" s="227"/>
      <c r="V4" s="41" t="s">
        <v>45</v>
      </c>
      <c r="W4" s="228" t="s">
        <v>46</v>
      </c>
      <c r="X4" s="227"/>
      <c r="Y4" s="41" t="s">
        <v>47</v>
      </c>
      <c r="Z4" s="42" t="s">
        <v>45</v>
      </c>
      <c r="AA4" s="43" t="s">
        <v>48</v>
      </c>
      <c r="AB4" s="44" t="s">
        <v>49</v>
      </c>
      <c r="AC4" s="44" t="s">
        <v>50</v>
      </c>
      <c r="AD4" s="45" t="s">
        <v>51</v>
      </c>
      <c r="AE4" s="44" t="s">
        <v>52</v>
      </c>
      <c r="AF4" s="46" t="s">
        <v>53</v>
      </c>
      <c r="AG4" s="44" t="s">
        <v>54</v>
      </c>
      <c r="AH4" s="44" t="s">
        <v>55</v>
      </c>
      <c r="AI4" s="47" t="s">
        <v>56</v>
      </c>
      <c r="AJ4" s="48" t="s">
        <v>57</v>
      </c>
      <c r="AK4" s="45" t="s">
        <v>58</v>
      </c>
      <c r="AL4" s="44" t="s">
        <v>59</v>
      </c>
      <c r="AM4" s="44" t="s">
        <v>60</v>
      </c>
      <c r="AN4" s="44" t="s">
        <v>61</v>
      </c>
      <c r="AO4" s="44" t="s">
        <v>62</v>
      </c>
      <c r="AP4" s="49" t="s">
        <v>63</v>
      </c>
      <c r="AQ4" s="10"/>
      <c r="AR4" s="218" t="s">
        <v>64</v>
      </c>
      <c r="AS4" s="219"/>
      <c r="AT4" s="220"/>
      <c r="AU4" s="10"/>
      <c r="AV4" s="229" t="s">
        <v>65</v>
      </c>
      <c r="AW4" s="230"/>
      <c r="AX4" s="231"/>
      <c r="AY4" s="10"/>
      <c r="AZ4" s="218" t="s">
        <v>64</v>
      </c>
      <c r="BA4" s="219"/>
      <c r="BB4" s="220"/>
      <c r="BC4" s="10"/>
      <c r="BD4" s="229" t="s">
        <v>66</v>
      </c>
      <c r="BE4" s="230"/>
      <c r="BF4" s="231"/>
      <c r="BG4" s="10"/>
      <c r="BH4" s="218" t="s">
        <v>67</v>
      </c>
      <c r="BI4" s="219"/>
      <c r="BJ4" s="220"/>
      <c r="BK4" s="10"/>
      <c r="BL4" s="229" t="s">
        <v>68</v>
      </c>
      <c r="BM4" s="230"/>
      <c r="BN4" s="231"/>
      <c r="BO4" s="10"/>
      <c r="BP4" s="229" t="s">
        <v>69</v>
      </c>
      <c r="BQ4" s="230"/>
      <c r="BR4" s="231"/>
      <c r="BS4" s="10"/>
      <c r="BT4" s="218" t="s">
        <v>70</v>
      </c>
      <c r="BU4" s="219"/>
      <c r="BV4" s="220"/>
      <c r="BW4" s="10"/>
      <c r="BX4" s="229" t="s">
        <v>70</v>
      </c>
      <c r="BY4" s="230"/>
      <c r="BZ4" s="231"/>
      <c r="CA4" s="10"/>
      <c r="CB4" s="218" t="s">
        <v>71</v>
      </c>
      <c r="CC4" s="219"/>
      <c r="CD4" s="220"/>
      <c r="CE4" s="10"/>
      <c r="CF4" s="229" t="s">
        <v>72</v>
      </c>
      <c r="CG4" s="230"/>
      <c r="CH4" s="231"/>
      <c r="CI4" s="10"/>
      <c r="CJ4" s="218" t="s">
        <v>73</v>
      </c>
      <c r="CK4" s="219"/>
      <c r="CL4" s="220"/>
      <c r="CM4" s="10"/>
      <c r="CN4" s="229" t="s">
        <v>74</v>
      </c>
      <c r="CO4" s="230"/>
      <c r="CP4" s="231"/>
      <c r="CQ4" s="10"/>
      <c r="CR4" s="218" t="s">
        <v>75</v>
      </c>
      <c r="CS4" s="219"/>
      <c r="CT4" s="220"/>
      <c r="CU4" s="10"/>
      <c r="CV4" s="229" t="s">
        <v>76</v>
      </c>
      <c r="CW4" s="230"/>
      <c r="CX4" s="231"/>
      <c r="CY4" s="10"/>
      <c r="CZ4" s="218" t="s">
        <v>77</v>
      </c>
      <c r="DA4" s="219"/>
      <c r="DB4" s="220"/>
      <c r="DC4" s="10"/>
      <c r="DD4" s="229" t="s">
        <v>78</v>
      </c>
      <c r="DE4" s="230"/>
      <c r="DF4" s="231"/>
      <c r="DG4" s="10"/>
      <c r="DH4" s="218" t="s">
        <v>79</v>
      </c>
      <c r="DI4" s="219"/>
      <c r="DJ4" s="220"/>
      <c r="DK4" s="10"/>
      <c r="DL4" s="229" t="s">
        <v>80</v>
      </c>
      <c r="DM4" s="230"/>
      <c r="DN4" s="231"/>
      <c r="DO4" s="10"/>
      <c r="DP4" s="218" t="s">
        <v>75</v>
      </c>
      <c r="DQ4" s="219"/>
      <c r="DR4" s="220"/>
      <c r="DS4" s="10"/>
      <c r="DT4" s="229" t="s">
        <v>78</v>
      </c>
      <c r="DU4" s="230"/>
      <c r="DV4" s="231"/>
      <c r="DW4" s="10"/>
      <c r="DX4" s="50" t="s">
        <v>81</v>
      </c>
      <c r="DY4" s="50" t="s">
        <v>81</v>
      </c>
      <c r="DZ4" s="50" t="s">
        <v>82</v>
      </c>
      <c r="EA4" s="50" t="s">
        <v>83</v>
      </c>
      <c r="EB4" s="50" t="s">
        <v>84</v>
      </c>
      <c r="EC4" s="50" t="s">
        <v>85</v>
      </c>
      <c r="ED4" s="50" t="s">
        <v>86</v>
      </c>
      <c r="EE4" s="50" t="s">
        <v>87</v>
      </c>
      <c r="EF4" s="50" t="s">
        <v>88</v>
      </c>
      <c r="EG4" s="50" t="s">
        <v>89</v>
      </c>
      <c r="EH4" s="50" t="s">
        <v>90</v>
      </c>
      <c r="EI4" s="50" t="s">
        <v>91</v>
      </c>
      <c r="EJ4" s="50" t="s">
        <v>92</v>
      </c>
      <c r="EK4" s="50" t="s">
        <v>93</v>
      </c>
      <c r="EL4" s="50" t="s">
        <v>94</v>
      </c>
      <c r="EM4" s="50" t="s">
        <v>95</v>
      </c>
      <c r="EN4" s="10"/>
      <c r="EO4" s="26"/>
      <c r="EP4" s="26"/>
      <c r="EQ4" s="26"/>
      <c r="ER4" s="51" t="s">
        <v>96</v>
      </c>
      <c r="ES4" s="52" t="s">
        <v>97</v>
      </c>
      <c r="ET4" s="52" t="s">
        <v>98</v>
      </c>
      <c r="EU4" s="53" t="s">
        <v>98</v>
      </c>
      <c r="EV4" s="54"/>
      <c r="EW4" s="51" t="s">
        <v>96</v>
      </c>
      <c r="EX4" s="52" t="s">
        <v>99</v>
      </c>
      <c r="EY4" s="52" t="s">
        <v>98</v>
      </c>
      <c r="EZ4" s="53" t="s">
        <v>98</v>
      </c>
      <c r="FA4" s="26"/>
      <c r="FB4" s="55" t="s">
        <v>100</v>
      </c>
      <c r="FC4" s="55" t="s">
        <v>100</v>
      </c>
      <c r="FD4" s="10"/>
      <c r="FE4" s="10"/>
      <c r="FF4" s="10"/>
      <c r="FG4" s="10"/>
      <c r="FH4" s="10"/>
      <c r="FI4" s="10"/>
      <c r="FJ4" s="10"/>
    </row>
    <row r="5" spans="1:169" ht="78" customHeight="1" thickBot="1">
      <c r="A5" s="56"/>
      <c r="B5" s="56"/>
      <c r="C5" s="57" t="s">
        <v>101</v>
      </c>
      <c r="D5" s="58" t="s">
        <v>47</v>
      </c>
      <c r="E5" s="59" t="s">
        <v>102</v>
      </c>
      <c r="F5" s="60" t="s">
        <v>103</v>
      </c>
      <c r="G5" s="61" t="s">
        <v>104</v>
      </c>
      <c r="H5" s="62"/>
      <c r="I5" s="63"/>
      <c r="J5" s="63"/>
      <c r="K5" s="63"/>
      <c r="L5" s="63"/>
      <c r="M5" s="63"/>
      <c r="N5" s="63"/>
      <c r="O5" s="64"/>
      <c r="P5" s="65"/>
      <c r="Q5" s="66" t="s">
        <v>105</v>
      </c>
      <c r="R5" s="67" t="s">
        <v>106</v>
      </c>
      <c r="S5" s="66" t="s">
        <v>107</v>
      </c>
      <c r="T5" s="66" t="s">
        <v>108</v>
      </c>
      <c r="U5" s="68" t="s">
        <v>109</v>
      </c>
      <c r="V5" s="69" t="s">
        <v>110</v>
      </c>
      <c r="W5" s="70" t="s">
        <v>111</v>
      </c>
      <c r="X5" s="71" t="s">
        <v>112</v>
      </c>
      <c r="Y5" s="72" t="s">
        <v>113</v>
      </c>
      <c r="Z5" s="73" t="s">
        <v>42</v>
      </c>
      <c r="AA5" s="74" t="s">
        <v>114</v>
      </c>
      <c r="AB5" s="75" t="s">
        <v>115</v>
      </c>
      <c r="AC5" s="75" t="s">
        <v>116</v>
      </c>
      <c r="AD5" s="75" t="s">
        <v>117</v>
      </c>
      <c r="AE5" s="75"/>
      <c r="AF5" s="76" t="s">
        <v>77</v>
      </c>
      <c r="AG5" s="75" t="s">
        <v>118</v>
      </c>
      <c r="AH5" s="75" t="s">
        <v>119</v>
      </c>
      <c r="AI5" s="77" t="s">
        <v>120</v>
      </c>
      <c r="AJ5" s="78" t="s">
        <v>121</v>
      </c>
      <c r="AK5" s="75" t="s">
        <v>122</v>
      </c>
      <c r="AL5" s="75" t="s">
        <v>123</v>
      </c>
      <c r="AM5" s="75" t="s">
        <v>124</v>
      </c>
      <c r="AN5" s="75" t="s">
        <v>125</v>
      </c>
      <c r="AO5" s="75" t="s">
        <v>126</v>
      </c>
      <c r="AP5" s="79" t="s">
        <v>82</v>
      </c>
      <c r="AQ5" s="10"/>
      <c r="AR5" s="232">
        <v>35735</v>
      </c>
      <c r="AS5" s="233"/>
      <c r="AT5" s="234"/>
      <c r="AU5" s="10"/>
      <c r="AV5" s="235">
        <v>32735</v>
      </c>
      <c r="AW5" s="236"/>
      <c r="AX5" s="237"/>
      <c r="AY5" s="10"/>
      <c r="AZ5" s="232">
        <v>35714</v>
      </c>
      <c r="BA5" s="233"/>
      <c r="BB5" s="234"/>
      <c r="BC5" s="10"/>
      <c r="BD5" s="235">
        <v>36735</v>
      </c>
      <c r="BE5" s="236"/>
      <c r="BF5" s="237"/>
      <c r="BG5" s="10"/>
      <c r="BH5" s="232">
        <v>37735</v>
      </c>
      <c r="BI5" s="233"/>
      <c r="BJ5" s="234"/>
      <c r="BK5" s="10"/>
      <c r="BL5" s="235">
        <v>35723</v>
      </c>
      <c r="BM5" s="236"/>
      <c r="BN5" s="237"/>
      <c r="BO5" s="10"/>
      <c r="BP5" s="235">
        <v>35740</v>
      </c>
      <c r="BQ5" s="236"/>
      <c r="BR5" s="237"/>
      <c r="BS5" s="10"/>
      <c r="BT5" s="232">
        <v>35717</v>
      </c>
      <c r="BU5" s="233"/>
      <c r="BV5" s="234"/>
      <c r="BW5" s="10"/>
      <c r="BX5" s="235">
        <v>35720</v>
      </c>
      <c r="BY5" s="236"/>
      <c r="BZ5" s="237"/>
      <c r="CA5" s="10"/>
      <c r="CB5" s="232">
        <v>35708</v>
      </c>
      <c r="CC5" s="233"/>
      <c r="CD5" s="234"/>
      <c r="CE5" s="10"/>
      <c r="CF5" s="235">
        <v>36708</v>
      </c>
      <c r="CG5" s="236"/>
      <c r="CH5" s="237"/>
      <c r="CI5" s="10"/>
      <c r="CJ5" s="232">
        <v>35731</v>
      </c>
      <c r="CK5" s="233"/>
      <c r="CL5" s="234"/>
      <c r="CM5" s="10"/>
      <c r="CN5" s="235">
        <v>36731</v>
      </c>
      <c r="CO5" s="236"/>
      <c r="CP5" s="237"/>
      <c r="CQ5" s="10"/>
      <c r="CR5" s="232">
        <v>35732</v>
      </c>
      <c r="CS5" s="233"/>
      <c r="CT5" s="234"/>
      <c r="CU5" s="10"/>
      <c r="CV5" s="235">
        <v>36732</v>
      </c>
      <c r="CW5" s="236"/>
      <c r="CX5" s="237"/>
      <c r="CY5" s="10"/>
      <c r="CZ5" s="232">
        <v>31713</v>
      </c>
      <c r="DA5" s="233"/>
      <c r="DB5" s="234"/>
      <c r="DC5" s="10"/>
      <c r="DD5" s="235">
        <v>32718</v>
      </c>
      <c r="DE5" s="236"/>
      <c r="DF5" s="237"/>
      <c r="DG5" s="10"/>
      <c r="DH5" s="232">
        <v>35733</v>
      </c>
      <c r="DI5" s="233"/>
      <c r="DJ5" s="234"/>
      <c r="DK5" s="10"/>
      <c r="DL5" s="235">
        <v>36733</v>
      </c>
      <c r="DM5" s="236"/>
      <c r="DN5" s="237"/>
      <c r="DO5" s="10"/>
      <c r="DP5" s="232">
        <v>32733</v>
      </c>
      <c r="DQ5" s="233"/>
      <c r="DR5" s="234"/>
      <c r="DS5" s="10"/>
      <c r="DT5" s="235">
        <v>31215</v>
      </c>
      <c r="DU5" s="236"/>
      <c r="DV5" s="237"/>
      <c r="DW5" s="10"/>
      <c r="DX5" s="80">
        <v>31208</v>
      </c>
      <c r="DY5" s="80">
        <v>31217</v>
      </c>
      <c r="DZ5" s="80" t="s">
        <v>127</v>
      </c>
      <c r="EA5" s="80">
        <v>31714</v>
      </c>
      <c r="EB5" s="80">
        <v>35715</v>
      </c>
      <c r="EC5" s="80">
        <v>31716</v>
      </c>
      <c r="ED5" s="80">
        <v>31721</v>
      </c>
      <c r="EE5" s="80">
        <v>31722</v>
      </c>
      <c r="EF5" s="80">
        <v>31726</v>
      </c>
      <c r="EG5" s="80">
        <v>31727</v>
      </c>
      <c r="EH5" s="80">
        <v>31728</v>
      </c>
      <c r="EI5" s="80">
        <v>31730</v>
      </c>
      <c r="EJ5" s="80">
        <v>35734</v>
      </c>
      <c r="EK5" s="80">
        <v>31738</v>
      </c>
      <c r="EL5" s="80" t="s">
        <v>128</v>
      </c>
      <c r="EM5" s="80">
        <v>31740</v>
      </c>
      <c r="EN5" s="10"/>
      <c r="EO5" s="81"/>
      <c r="EP5" s="81"/>
      <c r="EQ5" s="82"/>
      <c r="ER5" s="51" t="s">
        <v>129</v>
      </c>
      <c r="ES5" s="52" t="s">
        <v>130</v>
      </c>
      <c r="ET5" s="52" t="s">
        <v>131</v>
      </c>
      <c r="EU5" s="53" t="s">
        <v>132</v>
      </c>
      <c r="EV5" s="54"/>
      <c r="EW5" s="51" t="s">
        <v>129</v>
      </c>
      <c r="EX5" s="52" t="s">
        <v>133</v>
      </c>
      <c r="EY5" s="52" t="s">
        <v>131</v>
      </c>
      <c r="EZ5" s="53" t="s">
        <v>132</v>
      </c>
      <c r="FA5" s="82"/>
      <c r="FB5" s="83" t="s">
        <v>114</v>
      </c>
      <c r="FC5" s="83" t="s">
        <v>115</v>
      </c>
      <c r="FD5" s="10"/>
      <c r="FE5" s="238" t="s">
        <v>134</v>
      </c>
      <c r="FF5" s="238"/>
      <c r="FG5" s="238"/>
      <c r="FH5" s="10"/>
      <c r="FI5" s="10"/>
      <c r="FJ5" s="10"/>
    </row>
    <row r="6" spans="1:169" ht="59.25" customHeight="1" thickTop="1" thickBot="1">
      <c r="A6" s="56"/>
      <c r="B6" s="56"/>
      <c r="C6" s="84"/>
      <c r="D6" s="85"/>
      <c r="E6" s="86"/>
      <c r="F6" s="87"/>
      <c r="G6" s="88"/>
      <c r="H6" s="89" t="s">
        <v>135</v>
      </c>
      <c r="I6" s="90" t="s">
        <v>136</v>
      </c>
      <c r="J6" s="90" t="s">
        <v>137</v>
      </c>
      <c r="K6" s="90" t="s">
        <v>138</v>
      </c>
      <c r="L6" s="90" t="s">
        <v>139</v>
      </c>
      <c r="M6" s="90" t="s">
        <v>140</v>
      </c>
      <c r="N6" s="90" t="s">
        <v>141</v>
      </c>
      <c r="O6" s="91" t="s">
        <v>142</v>
      </c>
      <c r="P6" s="92" t="s">
        <v>143</v>
      </c>
      <c r="Q6" s="93" t="s">
        <v>144</v>
      </c>
      <c r="R6" s="93" t="s">
        <v>145</v>
      </c>
      <c r="S6" s="93" t="s">
        <v>146</v>
      </c>
      <c r="T6" s="93"/>
      <c r="U6" s="94"/>
      <c r="V6" s="95"/>
      <c r="W6" s="96"/>
      <c r="X6" s="94"/>
      <c r="Y6" s="97"/>
      <c r="Z6" s="98"/>
      <c r="AA6" s="99" t="s">
        <v>147</v>
      </c>
      <c r="AB6" s="100" t="s">
        <v>148</v>
      </c>
      <c r="AC6" s="100">
        <v>35723</v>
      </c>
      <c r="AD6" s="100" t="s">
        <v>149</v>
      </c>
      <c r="AE6" s="100" t="s">
        <v>150</v>
      </c>
      <c r="AF6" s="100">
        <v>31713</v>
      </c>
      <c r="AG6" s="100" t="s">
        <v>151</v>
      </c>
      <c r="AH6" s="100">
        <v>32718</v>
      </c>
      <c r="AI6" s="101">
        <v>31215</v>
      </c>
      <c r="AJ6" s="102" t="s">
        <v>152</v>
      </c>
      <c r="AK6" s="100">
        <v>35715</v>
      </c>
      <c r="AL6" s="100">
        <v>31726</v>
      </c>
      <c r="AM6" s="100" t="s">
        <v>153</v>
      </c>
      <c r="AN6" s="100">
        <v>35734</v>
      </c>
      <c r="AO6" s="103" t="s">
        <v>154</v>
      </c>
      <c r="AP6" s="104" t="s">
        <v>155</v>
      </c>
      <c r="AQ6" s="10"/>
      <c r="AR6" s="105" t="s">
        <v>156</v>
      </c>
      <c r="AS6" s="105" t="s">
        <v>157</v>
      </c>
      <c r="AT6" s="106" t="s">
        <v>5</v>
      </c>
      <c r="AU6" s="10"/>
      <c r="AV6" s="107" t="s">
        <v>156</v>
      </c>
      <c r="AW6" s="107" t="s">
        <v>157</v>
      </c>
      <c r="AX6" s="108" t="s">
        <v>5</v>
      </c>
      <c r="AY6" s="10"/>
      <c r="AZ6" s="105" t="s">
        <v>156</v>
      </c>
      <c r="BA6" s="105" t="s">
        <v>157</v>
      </c>
      <c r="BB6" s="106" t="s">
        <v>5</v>
      </c>
      <c r="BC6" s="10"/>
      <c r="BD6" s="107" t="s">
        <v>156</v>
      </c>
      <c r="BE6" s="107" t="s">
        <v>157</v>
      </c>
      <c r="BF6" s="108" t="s">
        <v>5</v>
      </c>
      <c r="BG6" s="10"/>
      <c r="BH6" s="105" t="s">
        <v>156</v>
      </c>
      <c r="BI6" s="105" t="s">
        <v>157</v>
      </c>
      <c r="BJ6" s="106" t="s">
        <v>5</v>
      </c>
      <c r="BK6" s="10"/>
      <c r="BL6" s="107" t="s">
        <v>156</v>
      </c>
      <c r="BM6" s="107" t="s">
        <v>157</v>
      </c>
      <c r="BN6" s="108" t="s">
        <v>5</v>
      </c>
      <c r="BO6" s="10"/>
      <c r="BP6" s="107" t="s">
        <v>156</v>
      </c>
      <c r="BQ6" s="107" t="s">
        <v>157</v>
      </c>
      <c r="BR6" s="108" t="s">
        <v>5</v>
      </c>
      <c r="BS6" s="10"/>
      <c r="BT6" s="105" t="s">
        <v>156</v>
      </c>
      <c r="BU6" s="105" t="s">
        <v>157</v>
      </c>
      <c r="BV6" s="106" t="s">
        <v>5</v>
      </c>
      <c r="BW6" s="10"/>
      <c r="BX6" s="107" t="s">
        <v>156</v>
      </c>
      <c r="BY6" s="107" t="s">
        <v>157</v>
      </c>
      <c r="BZ6" s="108" t="s">
        <v>5</v>
      </c>
      <c r="CA6" s="10"/>
      <c r="CB6" s="105" t="s">
        <v>156</v>
      </c>
      <c r="CC6" s="105" t="s">
        <v>157</v>
      </c>
      <c r="CD6" s="106" t="s">
        <v>5</v>
      </c>
      <c r="CE6" s="10"/>
      <c r="CF6" s="107" t="s">
        <v>156</v>
      </c>
      <c r="CG6" s="107" t="s">
        <v>157</v>
      </c>
      <c r="CH6" s="108" t="s">
        <v>5</v>
      </c>
      <c r="CI6" s="10"/>
      <c r="CJ6" s="105" t="s">
        <v>156</v>
      </c>
      <c r="CK6" s="105" t="s">
        <v>157</v>
      </c>
      <c r="CL6" s="106" t="s">
        <v>5</v>
      </c>
      <c r="CM6" s="10"/>
      <c r="CN6" s="107" t="s">
        <v>156</v>
      </c>
      <c r="CO6" s="107" t="s">
        <v>157</v>
      </c>
      <c r="CP6" s="108" t="s">
        <v>5</v>
      </c>
      <c r="CQ6" s="10"/>
      <c r="CR6" s="105" t="s">
        <v>156</v>
      </c>
      <c r="CS6" s="105" t="s">
        <v>157</v>
      </c>
      <c r="CT6" s="106" t="s">
        <v>5</v>
      </c>
      <c r="CU6" s="10"/>
      <c r="CV6" s="107" t="s">
        <v>156</v>
      </c>
      <c r="CW6" s="107" t="s">
        <v>157</v>
      </c>
      <c r="CX6" s="108" t="s">
        <v>5</v>
      </c>
      <c r="CY6" s="10"/>
      <c r="CZ6" s="105" t="s">
        <v>156</v>
      </c>
      <c r="DA6" s="105" t="s">
        <v>157</v>
      </c>
      <c r="DB6" s="106" t="s">
        <v>5</v>
      </c>
      <c r="DC6" s="10"/>
      <c r="DD6" s="107" t="s">
        <v>156</v>
      </c>
      <c r="DE6" s="107" t="s">
        <v>157</v>
      </c>
      <c r="DF6" s="108" t="s">
        <v>5</v>
      </c>
      <c r="DG6" s="10"/>
      <c r="DH6" s="105" t="s">
        <v>156</v>
      </c>
      <c r="DI6" s="105" t="s">
        <v>157</v>
      </c>
      <c r="DJ6" s="106" t="s">
        <v>5</v>
      </c>
      <c r="DK6" s="10"/>
      <c r="DL6" s="107" t="s">
        <v>156</v>
      </c>
      <c r="DM6" s="107" t="s">
        <v>157</v>
      </c>
      <c r="DN6" s="108" t="s">
        <v>5</v>
      </c>
      <c r="DO6" s="10"/>
      <c r="DP6" s="105" t="s">
        <v>156</v>
      </c>
      <c r="DQ6" s="105" t="s">
        <v>157</v>
      </c>
      <c r="DR6" s="106" t="s">
        <v>5</v>
      </c>
      <c r="DS6" s="10"/>
      <c r="DT6" s="107" t="s">
        <v>156</v>
      </c>
      <c r="DU6" s="107" t="s">
        <v>157</v>
      </c>
      <c r="DV6" s="108" t="s">
        <v>5</v>
      </c>
      <c r="DW6" s="10"/>
      <c r="DX6" s="109" t="s">
        <v>157</v>
      </c>
      <c r="DY6" s="109" t="s">
        <v>157</v>
      </c>
      <c r="DZ6" s="109" t="s">
        <v>157</v>
      </c>
      <c r="EA6" s="109" t="s">
        <v>157</v>
      </c>
      <c r="EB6" s="109" t="s">
        <v>157</v>
      </c>
      <c r="EC6" s="109" t="s">
        <v>157</v>
      </c>
      <c r="ED6" s="109" t="s">
        <v>157</v>
      </c>
      <c r="EE6" s="109" t="s">
        <v>157</v>
      </c>
      <c r="EF6" s="109" t="s">
        <v>157</v>
      </c>
      <c r="EG6" s="109" t="s">
        <v>157</v>
      </c>
      <c r="EH6" s="109" t="s">
        <v>157</v>
      </c>
      <c r="EI6" s="109" t="s">
        <v>157</v>
      </c>
      <c r="EJ6" s="109" t="s">
        <v>157</v>
      </c>
      <c r="EK6" s="109" t="s">
        <v>157</v>
      </c>
      <c r="EL6" s="109" t="s">
        <v>157</v>
      </c>
      <c r="EM6" s="109" t="s">
        <v>157</v>
      </c>
      <c r="EN6" s="10"/>
      <c r="EO6" s="81"/>
      <c r="EP6" s="81"/>
      <c r="EQ6" s="82"/>
      <c r="ER6" s="51"/>
      <c r="ES6" s="52"/>
      <c r="ET6" s="52"/>
      <c r="EU6" s="110"/>
      <c r="EV6" s="54"/>
      <c r="EW6" s="51"/>
      <c r="EX6" s="52"/>
      <c r="EY6" s="52"/>
      <c r="EZ6" s="110"/>
      <c r="FA6" s="82"/>
      <c r="FB6" s="83"/>
      <c r="FC6" s="83"/>
      <c r="FD6" s="10"/>
      <c r="FE6" s="239" t="s">
        <v>158</v>
      </c>
      <c r="FF6" s="239"/>
      <c r="FG6" s="239"/>
      <c r="FH6" s="10"/>
      <c r="FI6" s="10"/>
      <c r="FJ6" s="10"/>
    </row>
    <row r="7" spans="1:169" ht="39.950000000000003" customHeight="1" thickTop="1" thickBot="1">
      <c r="A7" s="240" t="s">
        <v>159</v>
      </c>
      <c r="B7" s="241"/>
      <c r="C7" s="111">
        <v>6252022.4580658302</v>
      </c>
      <c r="D7" s="112">
        <v>1009589.629999999</v>
      </c>
      <c r="E7" s="113">
        <v>0</v>
      </c>
      <c r="F7" s="114"/>
      <c r="G7" s="115"/>
      <c r="H7" s="116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8">
        <v>0</v>
      </c>
      <c r="P7" s="119">
        <v>0</v>
      </c>
      <c r="Q7" s="120">
        <v>0</v>
      </c>
      <c r="R7" s="120">
        <v>0</v>
      </c>
      <c r="S7" s="120">
        <v>0</v>
      </c>
      <c r="T7" s="120">
        <v>0</v>
      </c>
      <c r="U7" s="121">
        <v>0</v>
      </c>
      <c r="V7" s="122">
        <v>0</v>
      </c>
      <c r="W7" s="116">
        <v>0</v>
      </c>
      <c r="X7" s="118">
        <v>0</v>
      </c>
      <c r="Y7" s="123">
        <v>0</v>
      </c>
      <c r="Z7" s="124">
        <v>0</v>
      </c>
      <c r="AA7" s="125"/>
      <c r="AB7" s="120"/>
      <c r="AC7" s="120"/>
      <c r="AD7" s="120"/>
      <c r="AE7" s="120"/>
      <c r="AF7" s="120"/>
      <c r="AG7" s="120"/>
      <c r="AH7" s="120"/>
      <c r="AI7" s="126"/>
      <c r="AJ7" s="119"/>
      <c r="AK7" s="120"/>
      <c r="AL7" s="120"/>
      <c r="AM7" s="120"/>
      <c r="AN7" s="120"/>
      <c r="AO7" s="120"/>
      <c r="AP7" s="121"/>
      <c r="AQ7" s="10"/>
      <c r="AR7" s="127"/>
      <c r="AS7" s="127"/>
      <c r="AT7" s="127">
        <v>0</v>
      </c>
      <c r="AU7" s="10"/>
      <c r="AV7" s="127"/>
      <c r="AW7" s="127"/>
      <c r="AX7" s="127">
        <v>0</v>
      </c>
      <c r="AY7" s="10"/>
      <c r="AZ7" s="127"/>
      <c r="BA7" s="127"/>
      <c r="BB7" s="127">
        <v>0</v>
      </c>
      <c r="BC7" s="10"/>
      <c r="BD7" s="127"/>
      <c r="BE7" s="127"/>
      <c r="BF7" s="127">
        <v>0</v>
      </c>
      <c r="BG7" s="10"/>
      <c r="BH7" s="127"/>
      <c r="BI7" s="127"/>
      <c r="BJ7" s="127">
        <v>0</v>
      </c>
      <c r="BK7" s="10"/>
      <c r="BL7" s="127"/>
      <c r="BM7" s="127"/>
      <c r="BN7" s="127">
        <v>0</v>
      </c>
      <c r="BO7" s="10"/>
      <c r="BP7" s="127"/>
      <c r="BQ7" s="127"/>
      <c r="BR7" s="127">
        <v>0</v>
      </c>
      <c r="BS7" s="10"/>
      <c r="BT7" s="127"/>
      <c r="BU7" s="127"/>
      <c r="BV7" s="127">
        <v>0</v>
      </c>
      <c r="BW7" s="10"/>
      <c r="BX7" s="127"/>
      <c r="BY7" s="127"/>
      <c r="BZ7" s="127">
        <v>0</v>
      </c>
      <c r="CA7" s="10"/>
      <c r="CB7" s="127"/>
      <c r="CC7" s="127"/>
      <c r="CD7" s="127">
        <v>0</v>
      </c>
      <c r="CE7" s="10"/>
      <c r="CF7" s="127"/>
      <c r="CG7" s="127"/>
      <c r="CH7" s="127">
        <v>0</v>
      </c>
      <c r="CI7" s="10"/>
      <c r="CJ7" s="127"/>
      <c r="CK7" s="127"/>
      <c r="CL7" s="127">
        <v>0</v>
      </c>
      <c r="CM7" s="10"/>
      <c r="CN7" s="127"/>
      <c r="CO7" s="127"/>
      <c r="CP7" s="127">
        <v>0</v>
      </c>
      <c r="CQ7" s="10"/>
      <c r="CR7" s="127"/>
      <c r="CS7" s="127"/>
      <c r="CT7" s="127">
        <v>0</v>
      </c>
      <c r="CU7" s="10"/>
      <c r="CV7" s="127"/>
      <c r="CW7" s="127"/>
      <c r="CX7" s="127">
        <v>0</v>
      </c>
      <c r="CY7" s="10"/>
      <c r="CZ7" s="127"/>
      <c r="DA7" s="127"/>
      <c r="DB7" s="127">
        <v>0</v>
      </c>
      <c r="DC7" s="10"/>
      <c r="DD7" s="127"/>
      <c r="DE7" s="127"/>
      <c r="DF7" s="127">
        <v>0</v>
      </c>
      <c r="DG7" s="10"/>
      <c r="DH7" s="127"/>
      <c r="DI7" s="127"/>
      <c r="DJ7" s="127">
        <v>0</v>
      </c>
      <c r="DK7" s="10"/>
      <c r="DL7" s="127"/>
      <c r="DM7" s="127"/>
      <c r="DN7" s="127">
        <v>0</v>
      </c>
      <c r="DO7" s="10"/>
      <c r="DP7" s="127"/>
      <c r="DQ7" s="127"/>
      <c r="DR7" s="127">
        <v>0</v>
      </c>
      <c r="DS7" s="10"/>
      <c r="DT7" s="127"/>
      <c r="DU7" s="127"/>
      <c r="DV7" s="127">
        <v>0</v>
      </c>
      <c r="DW7" s="10"/>
      <c r="DX7" s="128">
        <v>0</v>
      </c>
      <c r="DY7" s="128">
        <v>0</v>
      </c>
      <c r="DZ7" s="128">
        <v>0</v>
      </c>
      <c r="EA7" s="128">
        <v>0</v>
      </c>
      <c r="EB7" s="128">
        <v>0</v>
      </c>
      <c r="EC7" s="128">
        <v>0</v>
      </c>
      <c r="ED7" s="128">
        <v>0</v>
      </c>
      <c r="EE7" s="128">
        <v>0</v>
      </c>
      <c r="EF7" s="128">
        <v>0</v>
      </c>
      <c r="EG7" s="128">
        <v>0</v>
      </c>
      <c r="EH7" s="128">
        <v>0</v>
      </c>
      <c r="EI7" s="128">
        <v>0</v>
      </c>
      <c r="EJ7" s="128">
        <v>0</v>
      </c>
      <c r="EK7" s="128">
        <v>0</v>
      </c>
      <c r="EL7" s="128">
        <v>0</v>
      </c>
      <c r="EM7" s="128">
        <v>0</v>
      </c>
      <c r="EN7" s="129"/>
      <c r="EO7" s="242"/>
      <c r="EP7" s="243"/>
      <c r="EQ7" s="129"/>
      <c r="ER7" s="130">
        <v>0</v>
      </c>
      <c r="ES7" s="131">
        <v>0</v>
      </c>
      <c r="ET7" s="131">
        <v>0</v>
      </c>
      <c r="EU7" s="132">
        <v>-1280284.9100000169</v>
      </c>
      <c r="EV7" s="133"/>
      <c r="EW7" s="130">
        <v>0</v>
      </c>
      <c r="EX7" s="131">
        <v>0</v>
      </c>
      <c r="EY7" s="131">
        <v>0</v>
      </c>
      <c r="EZ7" s="132">
        <v>-11058799.350000005</v>
      </c>
      <c r="FA7" s="129"/>
      <c r="FB7" s="134">
        <v>0</v>
      </c>
      <c r="FC7" s="134">
        <v>0</v>
      </c>
      <c r="FD7" s="135"/>
      <c r="FE7" s="136" t="s">
        <v>160</v>
      </c>
      <c r="FF7" s="137" t="s">
        <v>161</v>
      </c>
      <c r="FG7" s="138" t="s">
        <v>162</v>
      </c>
      <c r="FH7" s="135"/>
      <c r="FI7" s="135"/>
      <c r="FJ7" s="135"/>
      <c r="FK7" s="139"/>
      <c r="FL7" s="139"/>
      <c r="FM7" s="139"/>
    </row>
    <row r="8" spans="1:169" s="140" customFormat="1" ht="39.950000000000003" customHeight="1" thickTop="1" thickBot="1">
      <c r="A8" s="141">
        <v>42979</v>
      </c>
      <c r="B8" s="142" t="s">
        <v>163</v>
      </c>
      <c r="C8" s="111">
        <v>99954527.398065835</v>
      </c>
      <c r="D8" s="112">
        <v>1832122.3099999989</v>
      </c>
      <c r="E8" s="113">
        <v>0</v>
      </c>
      <c r="F8" s="114">
        <v>44868331.400000006</v>
      </c>
      <c r="G8" s="115">
        <v>44868331.400000006</v>
      </c>
      <c r="H8" s="143">
        <v>8709.6</v>
      </c>
      <c r="I8" s="144">
        <v>10307.64</v>
      </c>
      <c r="J8" s="144">
        <v>284112.49</v>
      </c>
      <c r="K8" s="144">
        <v>389765.69</v>
      </c>
      <c r="L8" s="144">
        <v>3492594.08</v>
      </c>
      <c r="M8" s="144">
        <v>4340151.09</v>
      </c>
      <c r="N8" s="144">
        <v>9557255.75</v>
      </c>
      <c r="O8" s="145">
        <v>266815.25</v>
      </c>
      <c r="P8" s="146">
        <v>0.19</v>
      </c>
      <c r="Q8" s="147">
        <v>0</v>
      </c>
      <c r="R8" s="147">
        <v>221124.56</v>
      </c>
      <c r="S8" s="147">
        <v>0</v>
      </c>
      <c r="T8" s="147">
        <v>0</v>
      </c>
      <c r="U8" s="148">
        <v>0</v>
      </c>
      <c r="V8" s="149">
        <v>221124.75</v>
      </c>
      <c r="W8" s="143">
        <v>0</v>
      </c>
      <c r="X8" s="145">
        <v>120000000</v>
      </c>
      <c r="Y8" s="150">
        <v>0</v>
      </c>
      <c r="Z8" s="115">
        <v>138570836.34</v>
      </c>
      <c r="AA8" s="151">
        <v>28615491.860000003</v>
      </c>
      <c r="AB8" s="147">
        <v>15232979.58</v>
      </c>
      <c r="AC8" s="147">
        <v>11523.63</v>
      </c>
      <c r="AD8" s="147">
        <v>822528.24</v>
      </c>
      <c r="AE8" s="147">
        <v>0</v>
      </c>
      <c r="AF8" s="147">
        <v>0</v>
      </c>
      <c r="AG8" s="147">
        <v>2386.4</v>
      </c>
      <c r="AH8" s="147">
        <v>115928.86</v>
      </c>
      <c r="AI8" s="152">
        <v>0</v>
      </c>
      <c r="AJ8" s="146">
        <v>0</v>
      </c>
      <c r="AK8" s="147">
        <v>0</v>
      </c>
      <c r="AL8" s="147">
        <v>37029.47</v>
      </c>
      <c r="AM8" s="147">
        <v>0</v>
      </c>
      <c r="AN8" s="147">
        <v>0</v>
      </c>
      <c r="AO8" s="147">
        <v>47</v>
      </c>
      <c r="AP8" s="148">
        <v>30416.36</v>
      </c>
      <c r="AQ8" s="10"/>
      <c r="AR8" s="153">
        <v>28241347.350000001</v>
      </c>
      <c r="AS8" s="153">
        <v>28241347.350000001</v>
      </c>
      <c r="AT8" s="153">
        <v>0</v>
      </c>
      <c r="AU8" s="10"/>
      <c r="AV8" s="153">
        <v>362987.71</v>
      </c>
      <c r="AW8" s="153">
        <v>362987.71</v>
      </c>
      <c r="AX8" s="153">
        <v>0</v>
      </c>
      <c r="AY8" s="10"/>
      <c r="AZ8" s="153">
        <v>11156.8</v>
      </c>
      <c r="BA8" s="153">
        <v>11156.8</v>
      </c>
      <c r="BB8" s="153">
        <v>0</v>
      </c>
      <c r="BC8" s="10"/>
      <c r="BD8" s="153">
        <v>15164116.41</v>
      </c>
      <c r="BE8" s="153">
        <v>15164116.41</v>
      </c>
      <c r="BF8" s="153">
        <v>0</v>
      </c>
      <c r="BG8" s="10"/>
      <c r="BH8" s="153">
        <v>68863.17</v>
      </c>
      <c r="BI8" s="153">
        <v>68863.17</v>
      </c>
      <c r="BJ8" s="153">
        <v>0</v>
      </c>
      <c r="BK8" s="10"/>
      <c r="BL8" s="153">
        <v>11523.63</v>
      </c>
      <c r="BM8" s="153">
        <v>11523.63</v>
      </c>
      <c r="BN8" s="153">
        <v>0</v>
      </c>
      <c r="BO8" s="10"/>
      <c r="BP8" s="153">
        <v>2386.4</v>
      </c>
      <c r="BQ8" s="153">
        <v>2386.4</v>
      </c>
      <c r="BR8" s="153">
        <v>0</v>
      </c>
      <c r="BS8" s="10"/>
      <c r="BT8" s="153">
        <v>0</v>
      </c>
      <c r="BU8" s="153">
        <v>0</v>
      </c>
      <c r="BV8" s="153">
        <v>0</v>
      </c>
      <c r="BW8" s="10"/>
      <c r="BX8" s="153">
        <v>0</v>
      </c>
      <c r="BY8" s="153">
        <v>0</v>
      </c>
      <c r="BZ8" s="153">
        <v>0</v>
      </c>
      <c r="CA8" s="10"/>
      <c r="CB8" s="153">
        <v>421146.81</v>
      </c>
      <c r="CC8" s="153">
        <v>421146.81</v>
      </c>
      <c r="CD8" s="153">
        <v>0</v>
      </c>
      <c r="CE8" s="10"/>
      <c r="CF8" s="153">
        <v>399881.43</v>
      </c>
      <c r="CG8" s="153">
        <v>399881.43</v>
      </c>
      <c r="CH8" s="153">
        <v>0</v>
      </c>
      <c r="CI8" s="10"/>
      <c r="CJ8" s="153">
        <v>0</v>
      </c>
      <c r="CK8" s="153">
        <v>0</v>
      </c>
      <c r="CL8" s="153">
        <v>0</v>
      </c>
      <c r="CM8" s="10"/>
      <c r="CN8" s="153">
        <v>1500</v>
      </c>
      <c r="CO8" s="153">
        <v>1500</v>
      </c>
      <c r="CP8" s="153">
        <v>0</v>
      </c>
      <c r="CQ8" s="10"/>
      <c r="CR8" s="153">
        <v>0</v>
      </c>
      <c r="CS8" s="153">
        <v>0</v>
      </c>
      <c r="CT8" s="153">
        <v>0</v>
      </c>
      <c r="CU8" s="10"/>
      <c r="CV8" s="153">
        <v>0</v>
      </c>
      <c r="CW8" s="153">
        <v>0</v>
      </c>
      <c r="CX8" s="153">
        <v>0</v>
      </c>
      <c r="CY8" s="10"/>
      <c r="CZ8" s="153">
        <v>0</v>
      </c>
      <c r="DA8" s="153">
        <v>0</v>
      </c>
      <c r="DB8" s="153">
        <v>0</v>
      </c>
      <c r="DC8" s="10"/>
      <c r="DD8" s="153">
        <v>115928.86</v>
      </c>
      <c r="DE8" s="153">
        <v>115928.86</v>
      </c>
      <c r="DF8" s="153">
        <v>0</v>
      </c>
      <c r="DG8" s="10"/>
      <c r="DH8" s="153">
        <v>0</v>
      </c>
      <c r="DI8" s="153">
        <v>0</v>
      </c>
      <c r="DJ8" s="153">
        <v>0</v>
      </c>
      <c r="DK8" s="10"/>
      <c r="DL8" s="153">
        <v>0</v>
      </c>
      <c r="DM8" s="153">
        <v>0</v>
      </c>
      <c r="DN8" s="153">
        <v>0</v>
      </c>
      <c r="DO8" s="10"/>
      <c r="DP8" s="153">
        <v>0</v>
      </c>
      <c r="DQ8" s="153">
        <v>0</v>
      </c>
      <c r="DR8" s="153">
        <v>0</v>
      </c>
      <c r="DS8" s="10"/>
      <c r="DT8" s="153">
        <v>0</v>
      </c>
      <c r="DU8" s="153">
        <v>0</v>
      </c>
      <c r="DV8" s="153">
        <v>0</v>
      </c>
      <c r="DW8" s="10"/>
      <c r="DX8" s="154">
        <v>0</v>
      </c>
      <c r="DY8" s="154">
        <v>47</v>
      </c>
      <c r="DZ8" s="154">
        <v>30416.36</v>
      </c>
      <c r="EA8" s="154">
        <v>0</v>
      </c>
      <c r="EB8" s="154">
        <v>0</v>
      </c>
      <c r="EC8" s="154">
        <v>0</v>
      </c>
      <c r="ED8" s="154">
        <v>0</v>
      </c>
      <c r="EE8" s="154">
        <v>0</v>
      </c>
      <c r="EF8" s="154">
        <v>37029.47</v>
      </c>
      <c r="EG8" s="154">
        <v>0</v>
      </c>
      <c r="EH8" s="154">
        <v>0</v>
      </c>
      <c r="EI8" s="154">
        <v>0</v>
      </c>
      <c r="EJ8" s="154">
        <v>0</v>
      </c>
      <c r="EK8" s="154">
        <v>0</v>
      </c>
      <c r="EL8" s="154">
        <v>0</v>
      </c>
      <c r="EM8" s="154">
        <v>0</v>
      </c>
      <c r="EN8" s="129"/>
      <c r="EO8" s="155">
        <v>42979</v>
      </c>
      <c r="EP8" s="156" t="s">
        <v>163</v>
      </c>
      <c r="EQ8" s="129"/>
      <c r="ER8" s="130">
        <v>20146512.109999999</v>
      </c>
      <c r="ES8" s="131">
        <v>18349711.59</v>
      </c>
      <c r="ET8" s="131">
        <v>-1796800.5199999996</v>
      </c>
      <c r="EU8" s="132">
        <v>-1796800.5199999996</v>
      </c>
      <c r="EV8" s="133"/>
      <c r="EW8" s="130">
        <v>44994576</v>
      </c>
      <c r="EX8" s="131">
        <v>43837314.640000001</v>
      </c>
      <c r="EY8" s="131">
        <v>-1157261.3599999994</v>
      </c>
      <c r="EZ8" s="132">
        <v>-1157261.3599999994</v>
      </c>
      <c r="FA8" s="129"/>
      <c r="FB8" s="134">
        <v>60000</v>
      </c>
      <c r="FC8" s="134">
        <v>0</v>
      </c>
      <c r="FD8" s="135"/>
      <c r="FE8" s="157">
        <v>144755365.96806583</v>
      </c>
      <c r="FF8" s="158">
        <v>44800838.570000008</v>
      </c>
      <c r="FG8" s="159">
        <v>1</v>
      </c>
      <c r="FH8" s="135"/>
      <c r="FI8" s="135"/>
      <c r="FJ8" s="135"/>
      <c r="FK8" s="160"/>
      <c r="FL8" s="160"/>
      <c r="FM8" s="160"/>
    </row>
    <row r="9" spans="1:169" s="140" customFormat="1" ht="39.950000000000003" customHeight="1" thickTop="1" thickBot="1">
      <c r="A9" s="141">
        <v>42982</v>
      </c>
      <c r="B9" s="142" t="s">
        <v>164</v>
      </c>
      <c r="C9" s="111">
        <v>74570163.618065834</v>
      </c>
      <c r="D9" s="112">
        <v>1832626.7499999988</v>
      </c>
      <c r="E9" s="113">
        <v>0</v>
      </c>
      <c r="F9" s="114">
        <v>41208443.670000002</v>
      </c>
      <c r="G9" s="115">
        <v>41208443.670000002</v>
      </c>
      <c r="H9" s="143">
        <v>10137.43</v>
      </c>
      <c r="I9" s="144">
        <v>0</v>
      </c>
      <c r="J9" s="144">
        <v>384280.89</v>
      </c>
      <c r="K9" s="144">
        <v>536830.57999999996</v>
      </c>
      <c r="L9" s="144">
        <v>4337574.2300000004</v>
      </c>
      <c r="M9" s="144">
        <v>5428020.6399999997</v>
      </c>
      <c r="N9" s="144">
        <v>4866172.29</v>
      </c>
      <c r="O9" s="145">
        <v>258560.51</v>
      </c>
      <c r="P9" s="146">
        <v>2503.3200000000002</v>
      </c>
      <c r="Q9" s="147">
        <v>0</v>
      </c>
      <c r="R9" s="147">
        <v>0</v>
      </c>
      <c r="S9" s="147">
        <v>0</v>
      </c>
      <c r="T9" s="147">
        <v>0</v>
      </c>
      <c r="U9" s="148">
        <v>0</v>
      </c>
      <c r="V9" s="149">
        <v>2503.3200000000002</v>
      </c>
      <c r="W9" s="143">
        <v>0</v>
      </c>
      <c r="X9" s="145">
        <v>0</v>
      </c>
      <c r="Y9" s="150">
        <v>0</v>
      </c>
      <c r="Z9" s="115">
        <v>15824079.889999999</v>
      </c>
      <c r="AA9" s="151">
        <v>15735178.550000001</v>
      </c>
      <c r="AB9" s="147">
        <v>7242194.54</v>
      </c>
      <c r="AC9" s="147">
        <v>3841.21</v>
      </c>
      <c r="AD9" s="147">
        <v>500</v>
      </c>
      <c r="AE9" s="147">
        <v>16900337.210000001</v>
      </c>
      <c r="AF9" s="147">
        <v>0</v>
      </c>
      <c r="AG9" s="147">
        <v>2435.8000000000002</v>
      </c>
      <c r="AH9" s="147">
        <v>0</v>
      </c>
      <c r="AI9" s="152">
        <v>0</v>
      </c>
      <c r="AJ9" s="146">
        <v>0</v>
      </c>
      <c r="AK9" s="147">
        <v>0</v>
      </c>
      <c r="AL9" s="147">
        <v>43813.47</v>
      </c>
      <c r="AM9" s="147">
        <v>0</v>
      </c>
      <c r="AN9" s="147">
        <v>0</v>
      </c>
      <c r="AO9" s="147">
        <v>1280142.8900000001</v>
      </c>
      <c r="AP9" s="148">
        <v>0</v>
      </c>
      <c r="AQ9" s="10"/>
      <c r="AR9" s="153">
        <v>15540455.130000001</v>
      </c>
      <c r="AS9" s="153">
        <v>15540455.130000001</v>
      </c>
      <c r="AT9" s="153">
        <v>0</v>
      </c>
      <c r="AU9" s="10"/>
      <c r="AV9" s="153">
        <v>183034.62</v>
      </c>
      <c r="AW9" s="153">
        <v>183034.62</v>
      </c>
      <c r="AX9" s="153">
        <v>0</v>
      </c>
      <c r="AY9" s="10"/>
      <c r="AZ9" s="153">
        <v>11688.8</v>
      </c>
      <c r="BA9" s="153">
        <v>11688.8</v>
      </c>
      <c r="BB9" s="153">
        <v>0</v>
      </c>
      <c r="BC9" s="10"/>
      <c r="BD9" s="153">
        <v>7219240.1500000004</v>
      </c>
      <c r="BE9" s="153">
        <v>7219240.1500000004</v>
      </c>
      <c r="BF9" s="153">
        <v>0</v>
      </c>
      <c r="BG9" s="10"/>
      <c r="BH9" s="153">
        <v>22954.39</v>
      </c>
      <c r="BI9" s="153">
        <v>22954.39</v>
      </c>
      <c r="BJ9" s="153">
        <v>0</v>
      </c>
      <c r="BK9" s="10"/>
      <c r="BL9" s="153">
        <v>3841.21</v>
      </c>
      <c r="BM9" s="153">
        <v>3841.21</v>
      </c>
      <c r="BN9" s="153">
        <v>0</v>
      </c>
      <c r="BO9" s="10"/>
      <c r="BP9" s="153">
        <v>2435.8000000000002</v>
      </c>
      <c r="BQ9" s="153">
        <v>2435.8000000000002</v>
      </c>
      <c r="BR9" s="153">
        <v>0</v>
      </c>
      <c r="BS9" s="10"/>
      <c r="BT9" s="153">
        <v>0</v>
      </c>
      <c r="BU9" s="153">
        <v>0</v>
      </c>
      <c r="BV9" s="153">
        <v>0</v>
      </c>
      <c r="BW9" s="10"/>
      <c r="BX9" s="153">
        <v>16900337.210000001</v>
      </c>
      <c r="BY9" s="153">
        <v>16900337.210000001</v>
      </c>
      <c r="BZ9" s="153">
        <v>0</v>
      </c>
      <c r="CA9" s="10"/>
      <c r="CB9" s="153">
        <v>0</v>
      </c>
      <c r="CC9" s="153">
        <v>0</v>
      </c>
      <c r="CD9" s="153">
        <v>0</v>
      </c>
      <c r="CE9" s="10"/>
      <c r="CF9" s="153">
        <v>0</v>
      </c>
      <c r="CG9" s="153">
        <v>0</v>
      </c>
      <c r="CH9" s="153">
        <v>0</v>
      </c>
      <c r="CI9" s="10"/>
      <c r="CJ9" s="153">
        <v>500</v>
      </c>
      <c r="CK9" s="153">
        <v>500</v>
      </c>
      <c r="CL9" s="153">
        <v>0</v>
      </c>
      <c r="CM9" s="10"/>
      <c r="CN9" s="153">
        <v>0</v>
      </c>
      <c r="CO9" s="153">
        <v>0</v>
      </c>
      <c r="CP9" s="153">
        <v>0</v>
      </c>
      <c r="CQ9" s="10"/>
      <c r="CR9" s="153">
        <v>0</v>
      </c>
      <c r="CS9" s="153">
        <v>0</v>
      </c>
      <c r="CT9" s="153">
        <v>0</v>
      </c>
      <c r="CU9" s="10"/>
      <c r="CV9" s="153">
        <v>0</v>
      </c>
      <c r="CW9" s="153">
        <v>0</v>
      </c>
      <c r="CX9" s="153">
        <v>0</v>
      </c>
      <c r="CY9" s="10"/>
      <c r="CZ9" s="153">
        <v>0</v>
      </c>
      <c r="DA9" s="153">
        <v>0</v>
      </c>
      <c r="DB9" s="153">
        <v>0</v>
      </c>
      <c r="DC9" s="10"/>
      <c r="DD9" s="153">
        <v>0</v>
      </c>
      <c r="DE9" s="153">
        <v>0</v>
      </c>
      <c r="DF9" s="153">
        <v>0</v>
      </c>
      <c r="DG9" s="10"/>
      <c r="DH9" s="153">
        <v>0</v>
      </c>
      <c r="DI9" s="153">
        <v>0</v>
      </c>
      <c r="DJ9" s="153">
        <v>0</v>
      </c>
      <c r="DK9" s="10"/>
      <c r="DL9" s="153">
        <v>0</v>
      </c>
      <c r="DM9" s="153">
        <v>0</v>
      </c>
      <c r="DN9" s="153">
        <v>0</v>
      </c>
      <c r="DO9" s="10"/>
      <c r="DP9" s="153">
        <v>0</v>
      </c>
      <c r="DQ9" s="153">
        <v>0</v>
      </c>
      <c r="DR9" s="153">
        <v>0</v>
      </c>
      <c r="DS9" s="10"/>
      <c r="DT9" s="153">
        <v>0</v>
      </c>
      <c r="DU9" s="153">
        <v>0</v>
      </c>
      <c r="DV9" s="153">
        <v>0</v>
      </c>
      <c r="DW9" s="10"/>
      <c r="DX9" s="154">
        <v>0</v>
      </c>
      <c r="DY9" s="154">
        <v>32.869999999999997</v>
      </c>
      <c r="DZ9" s="154">
        <v>0</v>
      </c>
      <c r="EA9" s="154">
        <v>0</v>
      </c>
      <c r="EB9" s="154">
        <v>0</v>
      </c>
      <c r="EC9" s="154">
        <v>0</v>
      </c>
      <c r="ED9" s="154">
        <v>0</v>
      </c>
      <c r="EE9" s="154">
        <v>0</v>
      </c>
      <c r="EF9" s="154">
        <v>43813.47</v>
      </c>
      <c r="EG9" s="154">
        <v>0</v>
      </c>
      <c r="EH9" s="154">
        <v>0</v>
      </c>
      <c r="EI9" s="154">
        <v>0</v>
      </c>
      <c r="EJ9" s="154">
        <v>0</v>
      </c>
      <c r="EK9" s="154">
        <v>1280110.02</v>
      </c>
      <c r="EL9" s="154">
        <v>0</v>
      </c>
      <c r="EM9" s="154">
        <v>0</v>
      </c>
      <c r="EN9" s="129"/>
      <c r="EO9" s="155">
        <v>42982</v>
      </c>
      <c r="EP9" s="156" t="s">
        <v>164</v>
      </c>
      <c r="EQ9" s="129"/>
      <c r="ER9" s="130">
        <v>15462271.560000002</v>
      </c>
      <c r="ES9" s="131">
        <v>15821576.569999998</v>
      </c>
      <c r="ET9" s="131">
        <v>359305.00999999605</v>
      </c>
      <c r="EU9" s="132">
        <v>-1437495.5100000035</v>
      </c>
      <c r="EV9" s="133"/>
      <c r="EW9" s="130">
        <v>22438611</v>
      </c>
      <c r="EX9" s="131">
        <v>22965684.289999999</v>
      </c>
      <c r="EY9" s="131">
        <v>527073.28999999911</v>
      </c>
      <c r="EZ9" s="132">
        <v>-630188.0700000003</v>
      </c>
      <c r="FA9" s="129"/>
      <c r="FB9" s="134">
        <v>0</v>
      </c>
      <c r="FC9" s="134">
        <v>0</v>
      </c>
      <c r="FD9" s="135"/>
      <c r="FE9" s="157">
        <v>114454650.92806584</v>
      </c>
      <c r="FF9" s="158">
        <v>39884487.310000002</v>
      </c>
      <c r="FG9" s="159">
        <v>1</v>
      </c>
      <c r="FH9" s="135"/>
      <c r="FI9" s="135"/>
      <c r="FJ9" s="135"/>
      <c r="FK9" s="160"/>
      <c r="FL9" s="160"/>
      <c r="FM9" s="160"/>
    </row>
    <row r="10" spans="1:169" s="140" customFormat="1" ht="39.950000000000003" customHeight="1" thickTop="1" thickBot="1">
      <c r="A10" s="141">
        <v>42983</v>
      </c>
      <c r="B10" s="142" t="s">
        <v>165</v>
      </c>
      <c r="C10" s="111">
        <v>71570361.768065825</v>
      </c>
      <c r="D10" s="112">
        <v>1883149.8599999989</v>
      </c>
      <c r="E10" s="113">
        <v>0</v>
      </c>
      <c r="F10" s="114">
        <v>23333873.77</v>
      </c>
      <c r="G10" s="115">
        <v>23333873.77</v>
      </c>
      <c r="H10" s="143">
        <v>8137.2</v>
      </c>
      <c r="I10" s="144">
        <v>0</v>
      </c>
      <c r="J10" s="144">
        <v>1022175.81</v>
      </c>
      <c r="K10" s="144">
        <v>538386</v>
      </c>
      <c r="L10" s="144">
        <v>7247775.1699999999</v>
      </c>
      <c r="M10" s="144">
        <v>8348635.7199999997</v>
      </c>
      <c r="N10" s="144">
        <v>2936930.9</v>
      </c>
      <c r="O10" s="145">
        <v>228802.08</v>
      </c>
      <c r="P10" s="146">
        <v>3229.04</v>
      </c>
      <c r="Q10" s="147">
        <v>0</v>
      </c>
      <c r="R10" s="147">
        <v>0</v>
      </c>
      <c r="S10" s="147">
        <v>0</v>
      </c>
      <c r="T10" s="147">
        <v>0</v>
      </c>
      <c r="U10" s="148">
        <v>0</v>
      </c>
      <c r="V10" s="149">
        <v>3229.04</v>
      </c>
      <c r="W10" s="143">
        <v>0</v>
      </c>
      <c r="X10" s="145">
        <v>0</v>
      </c>
      <c r="Y10" s="150">
        <v>0</v>
      </c>
      <c r="Z10" s="115">
        <v>20334071.919999994</v>
      </c>
      <c r="AA10" s="151">
        <v>15225403.029999999</v>
      </c>
      <c r="AB10" s="147">
        <v>7521086.8799999999</v>
      </c>
      <c r="AC10" s="147">
        <v>3841.21</v>
      </c>
      <c r="AD10" s="147">
        <v>50500</v>
      </c>
      <c r="AE10" s="147">
        <v>0</v>
      </c>
      <c r="AF10" s="147">
        <v>0</v>
      </c>
      <c r="AG10" s="147">
        <v>5282</v>
      </c>
      <c r="AH10" s="147">
        <v>0</v>
      </c>
      <c r="AI10" s="152">
        <v>0</v>
      </c>
      <c r="AJ10" s="146">
        <v>0</v>
      </c>
      <c r="AK10" s="147">
        <v>0</v>
      </c>
      <c r="AL10" s="147">
        <v>41288.399999999994</v>
      </c>
      <c r="AM10" s="147">
        <v>0</v>
      </c>
      <c r="AN10" s="147">
        <v>451636.4</v>
      </c>
      <c r="AO10" s="147">
        <v>34835.85</v>
      </c>
      <c r="AP10" s="148">
        <v>0</v>
      </c>
      <c r="AQ10" s="10"/>
      <c r="AR10" s="153">
        <v>15021673.609999999</v>
      </c>
      <c r="AS10" s="153">
        <v>15021673.609999999</v>
      </c>
      <c r="AT10" s="153">
        <v>0</v>
      </c>
      <c r="AU10" s="10"/>
      <c r="AV10" s="153">
        <v>183034.62</v>
      </c>
      <c r="AW10" s="153">
        <v>183034.62</v>
      </c>
      <c r="AX10" s="153">
        <v>0</v>
      </c>
      <c r="AY10" s="10"/>
      <c r="AZ10" s="153">
        <v>20694.8</v>
      </c>
      <c r="BA10" s="153">
        <v>20694.8</v>
      </c>
      <c r="BB10" s="153">
        <v>0</v>
      </c>
      <c r="BC10" s="10"/>
      <c r="BD10" s="153">
        <v>7498132.4900000002</v>
      </c>
      <c r="BE10" s="153">
        <v>7498132.4900000002</v>
      </c>
      <c r="BF10" s="153">
        <v>0</v>
      </c>
      <c r="BG10" s="10"/>
      <c r="BH10" s="153">
        <v>22954.39</v>
      </c>
      <c r="BI10" s="153">
        <v>22954.39</v>
      </c>
      <c r="BJ10" s="153">
        <v>0</v>
      </c>
      <c r="BK10" s="10"/>
      <c r="BL10" s="153">
        <v>3841.21</v>
      </c>
      <c r="BM10" s="153">
        <v>3841.21</v>
      </c>
      <c r="BN10" s="153">
        <v>0</v>
      </c>
      <c r="BO10" s="10"/>
      <c r="BP10" s="153">
        <v>5282</v>
      </c>
      <c r="BQ10" s="153">
        <v>5282</v>
      </c>
      <c r="BR10" s="153">
        <v>0</v>
      </c>
      <c r="BS10" s="10"/>
      <c r="BT10" s="153">
        <v>0</v>
      </c>
      <c r="BU10" s="153">
        <v>0</v>
      </c>
      <c r="BV10" s="153">
        <v>0</v>
      </c>
      <c r="BW10" s="10"/>
      <c r="BX10" s="153">
        <v>0</v>
      </c>
      <c r="BY10" s="153">
        <v>0</v>
      </c>
      <c r="BZ10" s="153">
        <v>0</v>
      </c>
      <c r="CA10" s="10"/>
      <c r="CB10" s="153">
        <v>0</v>
      </c>
      <c r="CC10" s="153">
        <v>0</v>
      </c>
      <c r="CD10" s="153">
        <v>0</v>
      </c>
      <c r="CE10" s="10"/>
      <c r="CF10" s="153">
        <v>0</v>
      </c>
      <c r="CG10" s="153">
        <v>0</v>
      </c>
      <c r="CH10" s="153">
        <v>0</v>
      </c>
      <c r="CI10" s="10"/>
      <c r="CJ10" s="153">
        <v>50000</v>
      </c>
      <c r="CK10" s="153">
        <v>50000</v>
      </c>
      <c r="CL10" s="153">
        <v>0</v>
      </c>
      <c r="CM10" s="10"/>
      <c r="CN10" s="153">
        <v>500</v>
      </c>
      <c r="CO10" s="153">
        <v>500</v>
      </c>
      <c r="CP10" s="153">
        <v>0</v>
      </c>
      <c r="CQ10" s="10"/>
      <c r="CR10" s="153">
        <v>0</v>
      </c>
      <c r="CS10" s="153">
        <v>0</v>
      </c>
      <c r="CT10" s="153">
        <v>0</v>
      </c>
      <c r="CU10" s="10"/>
      <c r="CV10" s="153">
        <v>0</v>
      </c>
      <c r="CW10" s="153">
        <v>0</v>
      </c>
      <c r="CX10" s="153">
        <v>0</v>
      </c>
      <c r="CY10" s="10"/>
      <c r="CZ10" s="153">
        <v>0</v>
      </c>
      <c r="DA10" s="153">
        <v>0</v>
      </c>
      <c r="DB10" s="153">
        <v>0</v>
      </c>
      <c r="DC10" s="10"/>
      <c r="DD10" s="153">
        <v>0</v>
      </c>
      <c r="DE10" s="153">
        <v>0</v>
      </c>
      <c r="DF10" s="153">
        <v>0</v>
      </c>
      <c r="DG10" s="10"/>
      <c r="DH10" s="153">
        <v>0</v>
      </c>
      <c r="DI10" s="153">
        <v>0</v>
      </c>
      <c r="DJ10" s="153">
        <v>0</v>
      </c>
      <c r="DK10" s="10"/>
      <c r="DL10" s="153">
        <v>0</v>
      </c>
      <c r="DM10" s="153">
        <v>0</v>
      </c>
      <c r="DN10" s="153">
        <v>0</v>
      </c>
      <c r="DO10" s="10"/>
      <c r="DP10" s="153">
        <v>0</v>
      </c>
      <c r="DQ10" s="153">
        <v>0</v>
      </c>
      <c r="DR10" s="153">
        <v>0</v>
      </c>
      <c r="DS10" s="10"/>
      <c r="DT10" s="153">
        <v>0</v>
      </c>
      <c r="DU10" s="153">
        <v>0</v>
      </c>
      <c r="DV10" s="153">
        <v>0</v>
      </c>
      <c r="DW10" s="10"/>
      <c r="DX10" s="154">
        <v>34835.85</v>
      </c>
      <c r="DY10" s="154">
        <v>0</v>
      </c>
      <c r="DZ10" s="154">
        <v>0</v>
      </c>
      <c r="EA10" s="154">
        <v>0</v>
      </c>
      <c r="EB10" s="154">
        <v>0</v>
      </c>
      <c r="EC10" s="154">
        <v>0</v>
      </c>
      <c r="ED10" s="154">
        <v>0</v>
      </c>
      <c r="EE10" s="154">
        <v>0</v>
      </c>
      <c r="EF10" s="154">
        <v>41288.399999999994</v>
      </c>
      <c r="EG10" s="154">
        <v>0</v>
      </c>
      <c r="EH10" s="154">
        <v>0</v>
      </c>
      <c r="EI10" s="154">
        <v>0</v>
      </c>
      <c r="EJ10" s="154">
        <v>451636.4</v>
      </c>
      <c r="EK10" s="154">
        <v>0</v>
      </c>
      <c r="EL10" s="154">
        <v>0</v>
      </c>
      <c r="EM10" s="154">
        <v>0</v>
      </c>
      <c r="EN10" s="129"/>
      <c r="EO10" s="155">
        <v>42983</v>
      </c>
      <c r="EP10" s="156" t="s">
        <v>165</v>
      </c>
      <c r="EQ10" s="129"/>
      <c r="ER10" s="130">
        <v>15753777.720000001</v>
      </c>
      <c r="ES10" s="131">
        <v>20330842.879999995</v>
      </c>
      <c r="ET10" s="131">
        <v>4577065.1599999946</v>
      </c>
      <c r="EU10" s="132">
        <v>3139569.6499999911</v>
      </c>
      <c r="EV10" s="133"/>
      <c r="EW10" s="130">
        <v>22300449</v>
      </c>
      <c r="EX10" s="131">
        <v>22725795.109999999</v>
      </c>
      <c r="EY10" s="131">
        <v>425346.1099999994</v>
      </c>
      <c r="EZ10" s="132">
        <v>-204841.96000000089</v>
      </c>
      <c r="FA10" s="129"/>
      <c r="FB10" s="134">
        <v>0</v>
      </c>
      <c r="FC10" s="134">
        <v>0</v>
      </c>
      <c r="FD10" s="135"/>
      <c r="FE10" s="157">
        <v>94376474.888065815</v>
      </c>
      <c r="FF10" s="158">
        <v>22806113.120000001</v>
      </c>
      <c r="FG10" s="159">
        <v>1</v>
      </c>
      <c r="FH10" s="135"/>
      <c r="FI10" s="135"/>
      <c r="FJ10" s="135"/>
      <c r="FK10" s="160"/>
      <c r="FL10" s="160"/>
      <c r="FM10" s="160"/>
    </row>
    <row r="11" spans="1:169" s="140" customFormat="1" ht="39.950000000000003" customHeight="1" thickTop="1" thickBot="1">
      <c r="A11" s="141">
        <v>42984</v>
      </c>
      <c r="B11" s="142" t="s">
        <v>166</v>
      </c>
      <c r="C11" s="111">
        <v>63636378.088065833</v>
      </c>
      <c r="D11" s="112">
        <v>1893649.8599999989</v>
      </c>
      <c r="E11" s="113">
        <v>0</v>
      </c>
      <c r="F11" s="114">
        <v>23387324.469999999</v>
      </c>
      <c r="G11" s="115">
        <v>23387324.469999999</v>
      </c>
      <c r="H11" s="143">
        <v>7229</v>
      </c>
      <c r="I11" s="144">
        <v>0</v>
      </c>
      <c r="J11" s="144">
        <v>351260.81</v>
      </c>
      <c r="K11" s="144">
        <v>773264.44</v>
      </c>
      <c r="L11" s="144">
        <v>4149286.47</v>
      </c>
      <c r="M11" s="144">
        <v>4878378.18</v>
      </c>
      <c r="N11" s="144">
        <v>5021907.72</v>
      </c>
      <c r="O11" s="145">
        <v>211737.13</v>
      </c>
      <c r="P11" s="146">
        <v>0</v>
      </c>
      <c r="Q11" s="147">
        <v>0</v>
      </c>
      <c r="R11" s="147">
        <v>0</v>
      </c>
      <c r="S11" s="147">
        <v>0</v>
      </c>
      <c r="T11" s="147">
        <v>60277.04</v>
      </c>
      <c r="U11" s="148">
        <v>0</v>
      </c>
      <c r="V11" s="149">
        <v>60277.04</v>
      </c>
      <c r="W11" s="143">
        <v>0</v>
      </c>
      <c r="X11" s="145">
        <v>0</v>
      </c>
      <c r="Y11" s="150">
        <v>0</v>
      </c>
      <c r="Z11" s="115">
        <v>15453340.790000001</v>
      </c>
      <c r="AA11" s="151">
        <v>15771372</v>
      </c>
      <c r="AB11" s="147">
        <v>7566274.9800000004</v>
      </c>
      <c r="AC11" s="147">
        <v>3841.21</v>
      </c>
      <c r="AD11" s="147">
        <v>10500</v>
      </c>
      <c r="AE11" s="147">
        <v>0</v>
      </c>
      <c r="AF11" s="147">
        <v>0</v>
      </c>
      <c r="AG11" s="147">
        <v>2606.8000000000002</v>
      </c>
      <c r="AH11" s="147">
        <v>0</v>
      </c>
      <c r="AI11" s="152">
        <v>0</v>
      </c>
      <c r="AJ11" s="146">
        <v>0</v>
      </c>
      <c r="AK11" s="147">
        <v>0</v>
      </c>
      <c r="AL11" s="147">
        <v>55327.25</v>
      </c>
      <c r="AM11" s="147">
        <v>0</v>
      </c>
      <c r="AN11" s="147">
        <v>0</v>
      </c>
      <c r="AO11" s="147">
        <v>56427.12</v>
      </c>
      <c r="AP11" s="148">
        <v>-79024.89</v>
      </c>
      <c r="AQ11" s="10"/>
      <c r="AR11" s="153"/>
      <c r="AS11" s="153"/>
      <c r="AT11" s="153"/>
      <c r="AU11" s="10"/>
      <c r="AV11" s="153"/>
      <c r="AW11" s="153"/>
      <c r="AX11" s="153"/>
      <c r="AY11" s="10"/>
      <c r="AZ11" s="153"/>
      <c r="BA11" s="153"/>
      <c r="BB11" s="153"/>
      <c r="BC11" s="10"/>
      <c r="BD11" s="153"/>
      <c r="BE11" s="153"/>
      <c r="BF11" s="153"/>
      <c r="BG11" s="10"/>
      <c r="BH11" s="153"/>
      <c r="BI11" s="153"/>
      <c r="BJ11" s="153"/>
      <c r="BK11" s="10"/>
      <c r="BL11" s="153"/>
      <c r="BM11" s="153"/>
      <c r="BN11" s="153"/>
      <c r="BO11" s="10"/>
      <c r="BP11" s="153"/>
      <c r="BQ11" s="153"/>
      <c r="BR11" s="153"/>
      <c r="BS11" s="10"/>
      <c r="BT11" s="153"/>
      <c r="BU11" s="153"/>
      <c r="BV11" s="153"/>
      <c r="BW11" s="10"/>
      <c r="BX11" s="153"/>
      <c r="BY11" s="153"/>
      <c r="BZ11" s="153"/>
      <c r="CA11" s="10"/>
      <c r="CB11" s="153"/>
      <c r="CC11" s="153"/>
      <c r="CD11" s="153"/>
      <c r="CE11" s="10"/>
      <c r="CF11" s="153"/>
      <c r="CG11" s="153"/>
      <c r="CH11" s="153"/>
      <c r="CI11" s="10"/>
      <c r="CJ11" s="153"/>
      <c r="CK11" s="153"/>
      <c r="CL11" s="153"/>
      <c r="CM11" s="10"/>
      <c r="CN11" s="153"/>
      <c r="CO11" s="153"/>
      <c r="CP11" s="153"/>
      <c r="CQ11" s="10"/>
      <c r="CR11" s="153"/>
      <c r="CS11" s="153"/>
      <c r="CT11" s="153"/>
      <c r="CU11" s="10"/>
      <c r="CV11" s="153"/>
      <c r="CW11" s="153"/>
      <c r="CX11" s="153"/>
      <c r="CY11" s="10"/>
      <c r="CZ11" s="153"/>
      <c r="DA11" s="153"/>
      <c r="DB11" s="153"/>
      <c r="DC11" s="10"/>
      <c r="DD11" s="153"/>
      <c r="DE11" s="153"/>
      <c r="DF11" s="153"/>
      <c r="DG11" s="10"/>
      <c r="DH11" s="153"/>
      <c r="DI11" s="153"/>
      <c r="DJ11" s="153"/>
      <c r="DK11" s="10"/>
      <c r="DL11" s="153"/>
      <c r="DM11" s="153"/>
      <c r="DN11" s="153"/>
      <c r="DO11" s="10"/>
      <c r="DP11" s="153"/>
      <c r="DQ11" s="153"/>
      <c r="DR11" s="153"/>
      <c r="DS11" s="10"/>
      <c r="DT11" s="153"/>
      <c r="DU11" s="153"/>
      <c r="DV11" s="153"/>
      <c r="DW11" s="10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29"/>
      <c r="EO11" s="155"/>
      <c r="EP11" s="156"/>
      <c r="EQ11" s="129"/>
      <c r="ER11" s="130"/>
      <c r="ES11" s="131"/>
      <c r="ET11" s="131"/>
      <c r="EU11" s="132"/>
      <c r="EV11" s="133"/>
      <c r="EW11" s="130"/>
      <c r="EX11" s="131"/>
      <c r="EY11" s="131"/>
      <c r="EZ11" s="132"/>
      <c r="FA11" s="129"/>
      <c r="FB11" s="134"/>
      <c r="FC11" s="134"/>
      <c r="FD11" s="135"/>
      <c r="FE11" s="157"/>
      <c r="FF11" s="158"/>
      <c r="FG11" s="159"/>
      <c r="FH11" s="135"/>
      <c r="FI11" s="135"/>
      <c r="FJ11" s="135"/>
      <c r="FK11" s="160"/>
      <c r="FL11" s="160"/>
      <c r="FM11" s="160"/>
    </row>
    <row r="12" spans="1:169" s="140" customFormat="1" ht="39.950000000000003" customHeight="1" thickTop="1" thickBot="1">
      <c r="A12" s="141">
        <v>42985</v>
      </c>
      <c r="B12" s="142" t="s">
        <v>167</v>
      </c>
      <c r="C12" s="111">
        <v>63636378.088065833</v>
      </c>
      <c r="D12" s="112">
        <v>1893649.8599999989</v>
      </c>
      <c r="E12" s="113">
        <v>0</v>
      </c>
      <c r="F12" s="114">
        <v>0</v>
      </c>
      <c r="G12" s="115">
        <v>0</v>
      </c>
      <c r="H12" s="143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5">
        <v>0</v>
      </c>
      <c r="P12" s="146">
        <v>0</v>
      </c>
      <c r="Q12" s="147">
        <v>0</v>
      </c>
      <c r="R12" s="147">
        <v>0</v>
      </c>
      <c r="S12" s="147">
        <v>0</v>
      </c>
      <c r="T12" s="147">
        <v>0</v>
      </c>
      <c r="U12" s="148">
        <v>0</v>
      </c>
      <c r="V12" s="149">
        <v>0</v>
      </c>
      <c r="W12" s="143">
        <v>0</v>
      </c>
      <c r="X12" s="145">
        <v>0</v>
      </c>
      <c r="Y12" s="150">
        <v>0</v>
      </c>
      <c r="Z12" s="115">
        <v>0</v>
      </c>
      <c r="AA12" s="151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52">
        <v>0</v>
      </c>
      <c r="AJ12" s="146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8">
        <v>0</v>
      </c>
      <c r="AQ12" s="10"/>
      <c r="AR12" s="153"/>
      <c r="AS12" s="153"/>
      <c r="AT12" s="153"/>
      <c r="AU12" s="10"/>
      <c r="AV12" s="153"/>
      <c r="AW12" s="153"/>
      <c r="AX12" s="153"/>
      <c r="AY12" s="10"/>
      <c r="AZ12" s="153"/>
      <c r="BA12" s="153"/>
      <c r="BB12" s="153"/>
      <c r="BC12" s="10"/>
      <c r="BD12" s="153"/>
      <c r="BE12" s="153"/>
      <c r="BF12" s="153"/>
      <c r="BG12" s="10"/>
      <c r="BH12" s="153"/>
      <c r="BI12" s="153"/>
      <c r="BJ12" s="153"/>
      <c r="BK12" s="10"/>
      <c r="BL12" s="153"/>
      <c r="BM12" s="153"/>
      <c r="BN12" s="153"/>
      <c r="BO12" s="10"/>
      <c r="BP12" s="153"/>
      <c r="BQ12" s="153"/>
      <c r="BR12" s="153"/>
      <c r="BS12" s="10"/>
      <c r="BT12" s="153"/>
      <c r="BU12" s="153"/>
      <c r="BV12" s="153"/>
      <c r="BW12" s="10"/>
      <c r="BX12" s="153"/>
      <c r="BY12" s="153"/>
      <c r="BZ12" s="153"/>
      <c r="CA12" s="10"/>
      <c r="CB12" s="153"/>
      <c r="CC12" s="153"/>
      <c r="CD12" s="153"/>
      <c r="CE12" s="10"/>
      <c r="CF12" s="153"/>
      <c r="CG12" s="153"/>
      <c r="CH12" s="153"/>
      <c r="CI12" s="10"/>
      <c r="CJ12" s="153"/>
      <c r="CK12" s="153"/>
      <c r="CL12" s="153"/>
      <c r="CM12" s="10"/>
      <c r="CN12" s="153"/>
      <c r="CO12" s="153"/>
      <c r="CP12" s="153"/>
      <c r="CQ12" s="10"/>
      <c r="CR12" s="153"/>
      <c r="CS12" s="153"/>
      <c r="CT12" s="153"/>
      <c r="CU12" s="10"/>
      <c r="CV12" s="153"/>
      <c r="CW12" s="153"/>
      <c r="CX12" s="153"/>
      <c r="CY12" s="10"/>
      <c r="CZ12" s="153"/>
      <c r="DA12" s="153"/>
      <c r="DB12" s="153"/>
      <c r="DC12" s="10"/>
      <c r="DD12" s="153"/>
      <c r="DE12" s="153"/>
      <c r="DF12" s="153"/>
      <c r="DG12" s="10"/>
      <c r="DH12" s="153"/>
      <c r="DI12" s="153"/>
      <c r="DJ12" s="153"/>
      <c r="DK12" s="10"/>
      <c r="DL12" s="153"/>
      <c r="DM12" s="153"/>
      <c r="DN12" s="153"/>
      <c r="DO12" s="10"/>
      <c r="DP12" s="153"/>
      <c r="DQ12" s="153"/>
      <c r="DR12" s="153"/>
      <c r="DS12" s="10"/>
      <c r="DT12" s="153"/>
      <c r="DU12" s="153"/>
      <c r="DV12" s="153"/>
      <c r="DW12" s="10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29"/>
      <c r="EO12" s="155"/>
      <c r="EP12" s="156"/>
      <c r="EQ12" s="129"/>
      <c r="ER12" s="130"/>
      <c r="ES12" s="131"/>
      <c r="ET12" s="131"/>
      <c r="EU12" s="132"/>
      <c r="EV12" s="133"/>
      <c r="EW12" s="130"/>
      <c r="EX12" s="131"/>
      <c r="EY12" s="131"/>
      <c r="EZ12" s="132"/>
      <c r="FA12" s="129"/>
      <c r="FB12" s="134"/>
      <c r="FC12" s="134"/>
      <c r="FD12" s="135"/>
      <c r="FE12" s="157"/>
      <c r="FF12" s="158"/>
      <c r="FG12" s="159"/>
      <c r="FH12" s="135"/>
      <c r="FI12" s="135"/>
      <c r="FJ12" s="135"/>
      <c r="FK12" s="160"/>
      <c r="FL12" s="160"/>
      <c r="FM12" s="160"/>
    </row>
    <row r="13" spans="1:169" s="140" customFormat="1" ht="39.950000000000003" customHeight="1" thickTop="1" thickBot="1">
      <c r="A13" s="141">
        <v>42986</v>
      </c>
      <c r="B13" s="142" t="s">
        <v>163</v>
      </c>
      <c r="C13" s="111">
        <v>50022690.968065828</v>
      </c>
      <c r="D13" s="112">
        <v>1904346.419999999</v>
      </c>
      <c r="E13" s="113">
        <v>0</v>
      </c>
      <c r="F13" s="114">
        <v>27817105.359999996</v>
      </c>
      <c r="G13" s="115">
        <v>27817105.359999996</v>
      </c>
      <c r="H13" s="143">
        <v>720</v>
      </c>
      <c r="I13" s="144">
        <v>0</v>
      </c>
      <c r="J13" s="144">
        <v>361650.85</v>
      </c>
      <c r="K13" s="144">
        <v>455325.13</v>
      </c>
      <c r="L13" s="144">
        <v>3672077.31</v>
      </c>
      <c r="M13" s="144">
        <v>5951759.7400000002</v>
      </c>
      <c r="N13" s="144">
        <v>2859840.08</v>
      </c>
      <c r="O13" s="145">
        <v>174482.23</v>
      </c>
      <c r="P13" s="146">
        <v>10945.29</v>
      </c>
      <c r="Q13" s="147">
        <v>0</v>
      </c>
      <c r="R13" s="147">
        <v>0</v>
      </c>
      <c r="S13" s="147">
        <v>0</v>
      </c>
      <c r="T13" s="147">
        <v>716617.61</v>
      </c>
      <c r="U13" s="148">
        <v>0</v>
      </c>
      <c r="V13" s="149">
        <v>727562.9</v>
      </c>
      <c r="W13" s="143">
        <v>0</v>
      </c>
      <c r="X13" s="145">
        <v>0</v>
      </c>
      <c r="Y13" s="150">
        <v>0</v>
      </c>
      <c r="Z13" s="115">
        <v>14203418.24</v>
      </c>
      <c r="AA13" s="151">
        <v>16616132.099999998</v>
      </c>
      <c r="AB13" s="147">
        <v>11125886.609999999</v>
      </c>
      <c r="AC13" s="147">
        <v>3840.75</v>
      </c>
      <c r="AD13" s="147">
        <v>10500</v>
      </c>
      <c r="AE13" s="147">
        <v>0</v>
      </c>
      <c r="AF13" s="147">
        <v>0</v>
      </c>
      <c r="AG13" s="147">
        <v>4467.8</v>
      </c>
      <c r="AH13" s="147">
        <v>0</v>
      </c>
      <c r="AI13" s="152">
        <v>0</v>
      </c>
      <c r="AJ13" s="146">
        <v>0</v>
      </c>
      <c r="AK13" s="147">
        <v>0</v>
      </c>
      <c r="AL13" s="147">
        <v>33528.1</v>
      </c>
      <c r="AM13" s="147">
        <v>0</v>
      </c>
      <c r="AN13" s="147">
        <v>0</v>
      </c>
      <c r="AO13" s="147">
        <v>0</v>
      </c>
      <c r="AP13" s="148">
        <v>22750</v>
      </c>
      <c r="AQ13" s="10"/>
      <c r="AR13" s="153">
        <v>15021673.609999999</v>
      </c>
      <c r="AS13" s="153">
        <v>15021673.609999999</v>
      </c>
      <c r="AT13" s="153">
        <v>0</v>
      </c>
      <c r="AU13" s="10"/>
      <c r="AV13" s="153">
        <v>183034.62</v>
      </c>
      <c r="AW13" s="153">
        <v>183034.62</v>
      </c>
      <c r="AX13" s="153">
        <v>0</v>
      </c>
      <c r="AY13" s="10"/>
      <c r="AZ13" s="153">
        <v>20694.8</v>
      </c>
      <c r="BA13" s="153">
        <v>20694.8</v>
      </c>
      <c r="BB13" s="153">
        <v>0</v>
      </c>
      <c r="BC13" s="10"/>
      <c r="BD13" s="153">
        <v>7498132.4900000002</v>
      </c>
      <c r="BE13" s="153">
        <v>7498132.4900000002</v>
      </c>
      <c r="BF13" s="153">
        <v>0</v>
      </c>
      <c r="BG13" s="10"/>
      <c r="BH13" s="153">
        <v>22954.39</v>
      </c>
      <c r="BI13" s="153">
        <v>22954.39</v>
      </c>
      <c r="BJ13" s="153">
        <v>0</v>
      </c>
      <c r="BK13" s="10"/>
      <c r="BL13" s="153">
        <v>3841.21</v>
      </c>
      <c r="BM13" s="153">
        <v>3841.21</v>
      </c>
      <c r="BN13" s="153">
        <v>0</v>
      </c>
      <c r="BO13" s="10"/>
      <c r="BP13" s="153">
        <v>5282</v>
      </c>
      <c r="BQ13" s="153">
        <v>5282</v>
      </c>
      <c r="BR13" s="153">
        <v>0</v>
      </c>
      <c r="BS13" s="10"/>
      <c r="BT13" s="153">
        <v>0</v>
      </c>
      <c r="BU13" s="153">
        <v>0</v>
      </c>
      <c r="BV13" s="153">
        <v>0</v>
      </c>
      <c r="BW13" s="10"/>
      <c r="BX13" s="153">
        <v>0</v>
      </c>
      <c r="BY13" s="153">
        <v>0</v>
      </c>
      <c r="BZ13" s="153">
        <v>0</v>
      </c>
      <c r="CA13" s="10"/>
      <c r="CB13" s="153">
        <v>0</v>
      </c>
      <c r="CC13" s="153">
        <v>0</v>
      </c>
      <c r="CD13" s="153">
        <v>0</v>
      </c>
      <c r="CE13" s="10"/>
      <c r="CF13" s="153">
        <v>0</v>
      </c>
      <c r="CG13" s="153">
        <v>0</v>
      </c>
      <c r="CH13" s="153">
        <v>0</v>
      </c>
      <c r="CI13" s="10"/>
      <c r="CJ13" s="153">
        <v>50000</v>
      </c>
      <c r="CK13" s="153">
        <v>50000</v>
      </c>
      <c r="CL13" s="153">
        <v>0</v>
      </c>
      <c r="CM13" s="10"/>
      <c r="CN13" s="153">
        <v>500</v>
      </c>
      <c r="CO13" s="153">
        <v>500</v>
      </c>
      <c r="CP13" s="153">
        <v>0</v>
      </c>
      <c r="CQ13" s="10"/>
      <c r="CR13" s="153">
        <v>0</v>
      </c>
      <c r="CS13" s="153">
        <v>0</v>
      </c>
      <c r="CT13" s="153">
        <v>0</v>
      </c>
      <c r="CU13" s="10"/>
      <c r="CV13" s="153">
        <v>0</v>
      </c>
      <c r="CW13" s="153">
        <v>0</v>
      </c>
      <c r="CX13" s="153">
        <v>0</v>
      </c>
      <c r="CY13" s="10"/>
      <c r="CZ13" s="153">
        <v>0</v>
      </c>
      <c r="DA13" s="153">
        <v>0</v>
      </c>
      <c r="DB13" s="153">
        <v>0</v>
      </c>
      <c r="DC13" s="10"/>
      <c r="DD13" s="153">
        <v>0</v>
      </c>
      <c r="DE13" s="153">
        <v>0</v>
      </c>
      <c r="DF13" s="153">
        <v>0</v>
      </c>
      <c r="DG13" s="10"/>
      <c r="DH13" s="153">
        <v>0</v>
      </c>
      <c r="DI13" s="153">
        <v>0</v>
      </c>
      <c r="DJ13" s="153">
        <v>0</v>
      </c>
      <c r="DK13" s="10"/>
      <c r="DL13" s="153">
        <v>0</v>
      </c>
      <c r="DM13" s="153">
        <v>0</v>
      </c>
      <c r="DN13" s="153">
        <v>0</v>
      </c>
      <c r="DO13" s="10"/>
      <c r="DP13" s="153">
        <v>0</v>
      </c>
      <c r="DQ13" s="153">
        <v>0</v>
      </c>
      <c r="DR13" s="153">
        <v>0</v>
      </c>
      <c r="DS13" s="10"/>
      <c r="DT13" s="153">
        <v>0</v>
      </c>
      <c r="DU13" s="153">
        <v>0</v>
      </c>
      <c r="DV13" s="153">
        <v>0</v>
      </c>
      <c r="DW13" s="10"/>
      <c r="DX13" s="154">
        <v>34835.85</v>
      </c>
      <c r="DY13" s="154">
        <v>0</v>
      </c>
      <c r="DZ13" s="154">
        <v>0</v>
      </c>
      <c r="EA13" s="154">
        <v>0</v>
      </c>
      <c r="EB13" s="154">
        <v>0</v>
      </c>
      <c r="EC13" s="154">
        <v>0</v>
      </c>
      <c r="ED13" s="154">
        <v>0</v>
      </c>
      <c r="EE13" s="154">
        <v>0</v>
      </c>
      <c r="EF13" s="154">
        <v>41288.399999999994</v>
      </c>
      <c r="EG13" s="154">
        <v>0</v>
      </c>
      <c r="EH13" s="154">
        <v>0</v>
      </c>
      <c r="EI13" s="154">
        <v>0</v>
      </c>
      <c r="EJ13" s="154">
        <v>451636.4</v>
      </c>
      <c r="EK13" s="154">
        <v>0</v>
      </c>
      <c r="EL13" s="154">
        <v>0</v>
      </c>
      <c r="EM13" s="154">
        <v>0</v>
      </c>
      <c r="EN13" s="129"/>
      <c r="EO13" s="155">
        <v>42983</v>
      </c>
      <c r="EP13" s="156" t="s">
        <v>165</v>
      </c>
      <c r="EQ13" s="129"/>
      <c r="ER13" s="130">
        <v>15753777.720000001</v>
      </c>
      <c r="ES13" s="131">
        <v>20330842.879999995</v>
      </c>
      <c r="ET13" s="131">
        <v>4577065.1599999946</v>
      </c>
      <c r="EU13" s="132">
        <v>3139569.6499999911</v>
      </c>
      <c r="EV13" s="133"/>
      <c r="EW13" s="130">
        <v>22300449</v>
      </c>
      <c r="EX13" s="131">
        <v>22725795.109999999</v>
      </c>
      <c r="EY13" s="131">
        <v>425346.1099999994</v>
      </c>
      <c r="EZ13" s="132">
        <v>-204841.96000000089</v>
      </c>
      <c r="FA13" s="129"/>
      <c r="FB13" s="134">
        <v>0</v>
      </c>
      <c r="FC13" s="134">
        <v>0</v>
      </c>
      <c r="FD13" s="135"/>
      <c r="FE13" s="157">
        <v>94376474.888065815</v>
      </c>
      <c r="FF13" s="158">
        <v>22806113.120000001</v>
      </c>
      <c r="FG13" s="159">
        <v>1</v>
      </c>
      <c r="FH13" s="135"/>
      <c r="FI13" s="135"/>
      <c r="FJ13" s="135"/>
      <c r="FK13" s="160"/>
      <c r="FL13" s="160"/>
      <c r="FM13" s="160"/>
    </row>
    <row r="14" spans="1:169" s="140" customFormat="1" ht="39.950000000000003" customHeight="1" thickTop="1" thickBot="1">
      <c r="A14" s="141">
        <v>42989</v>
      </c>
      <c r="B14" s="142" t="s">
        <v>164</v>
      </c>
      <c r="C14" s="111">
        <v>95475374.468065813</v>
      </c>
      <c r="D14" s="112">
        <v>2787956.939999999</v>
      </c>
      <c r="E14" s="113">
        <v>0</v>
      </c>
      <c r="F14" s="114">
        <v>45482479.359999999</v>
      </c>
      <c r="G14" s="115">
        <v>45482479.359999999</v>
      </c>
      <c r="H14" s="143">
        <v>170882.43</v>
      </c>
      <c r="I14" s="144">
        <v>0</v>
      </c>
      <c r="J14" s="144">
        <v>772667.65</v>
      </c>
      <c r="K14" s="144">
        <v>337027.01</v>
      </c>
      <c r="L14" s="144">
        <v>4911716.6399999997</v>
      </c>
      <c r="M14" s="144">
        <v>2394914.7999999998</v>
      </c>
      <c r="N14" s="144">
        <v>2037775.5</v>
      </c>
      <c r="O14" s="145">
        <v>135651.37</v>
      </c>
      <c r="P14" s="146">
        <v>7657.47</v>
      </c>
      <c r="Q14" s="147">
        <v>33471.54</v>
      </c>
      <c r="R14" s="147">
        <v>0</v>
      </c>
      <c r="S14" s="147">
        <v>133398.45000000001</v>
      </c>
      <c r="T14" s="147">
        <v>0</v>
      </c>
      <c r="U14" s="148">
        <v>0</v>
      </c>
      <c r="V14" s="149">
        <v>174527.46000000002</v>
      </c>
      <c r="W14" s="143">
        <v>0</v>
      </c>
      <c r="X14" s="145">
        <v>80000000</v>
      </c>
      <c r="Y14" s="150">
        <v>0</v>
      </c>
      <c r="Z14" s="115">
        <v>90935162.859999999</v>
      </c>
      <c r="AA14" s="151">
        <v>29030286.689999998</v>
      </c>
      <c r="AB14" s="147">
        <v>15478765.42</v>
      </c>
      <c r="AC14" s="147">
        <v>11907.69</v>
      </c>
      <c r="AD14" s="147">
        <v>916833.29</v>
      </c>
      <c r="AE14" s="147">
        <v>0</v>
      </c>
      <c r="AF14" s="147">
        <v>0</v>
      </c>
      <c r="AG14" s="147">
        <v>0</v>
      </c>
      <c r="AH14" s="147">
        <v>0</v>
      </c>
      <c r="AI14" s="152">
        <v>0</v>
      </c>
      <c r="AJ14" s="146">
        <v>0</v>
      </c>
      <c r="AK14" s="147">
        <v>0</v>
      </c>
      <c r="AL14" s="147">
        <v>25360.17</v>
      </c>
      <c r="AM14" s="147">
        <v>0</v>
      </c>
      <c r="AN14" s="147">
        <v>0</v>
      </c>
      <c r="AO14" s="147">
        <v>19326.099999999999</v>
      </c>
      <c r="AP14" s="148">
        <v>0</v>
      </c>
      <c r="AQ14" s="10"/>
      <c r="AR14" s="153"/>
      <c r="AS14" s="153"/>
      <c r="AT14" s="153"/>
      <c r="AU14" s="10"/>
      <c r="AV14" s="153"/>
      <c r="AW14" s="153"/>
      <c r="AX14" s="153"/>
      <c r="AY14" s="10"/>
      <c r="AZ14" s="153"/>
      <c r="BA14" s="153"/>
      <c r="BB14" s="153"/>
      <c r="BC14" s="10"/>
      <c r="BD14" s="153"/>
      <c r="BE14" s="153"/>
      <c r="BF14" s="153"/>
      <c r="BG14" s="10"/>
      <c r="BH14" s="153"/>
      <c r="BI14" s="153"/>
      <c r="BJ14" s="153"/>
      <c r="BK14" s="10"/>
      <c r="BL14" s="153"/>
      <c r="BM14" s="153"/>
      <c r="BN14" s="153"/>
      <c r="BO14" s="10"/>
      <c r="BP14" s="153"/>
      <c r="BQ14" s="153"/>
      <c r="BR14" s="153"/>
      <c r="BS14" s="10"/>
      <c r="BT14" s="153"/>
      <c r="BU14" s="153"/>
      <c r="BV14" s="153"/>
      <c r="BW14" s="10"/>
      <c r="BX14" s="153"/>
      <c r="BY14" s="153"/>
      <c r="BZ14" s="153"/>
      <c r="CA14" s="10"/>
      <c r="CB14" s="153"/>
      <c r="CC14" s="153"/>
      <c r="CD14" s="153"/>
      <c r="CE14" s="10"/>
      <c r="CF14" s="153"/>
      <c r="CG14" s="153"/>
      <c r="CH14" s="153"/>
      <c r="CI14" s="10"/>
      <c r="CJ14" s="153"/>
      <c r="CK14" s="153"/>
      <c r="CL14" s="153"/>
      <c r="CM14" s="10"/>
      <c r="CN14" s="153"/>
      <c r="CO14" s="153"/>
      <c r="CP14" s="153"/>
      <c r="CQ14" s="10"/>
      <c r="CR14" s="153"/>
      <c r="CS14" s="153"/>
      <c r="CT14" s="153"/>
      <c r="CU14" s="10"/>
      <c r="CV14" s="153"/>
      <c r="CW14" s="153"/>
      <c r="CX14" s="153"/>
      <c r="CY14" s="10"/>
      <c r="CZ14" s="153"/>
      <c r="DA14" s="153"/>
      <c r="DB14" s="153"/>
      <c r="DC14" s="10"/>
      <c r="DD14" s="153"/>
      <c r="DE14" s="153"/>
      <c r="DF14" s="153"/>
      <c r="DG14" s="10"/>
      <c r="DH14" s="153"/>
      <c r="DI14" s="153"/>
      <c r="DJ14" s="153"/>
      <c r="DK14" s="10"/>
      <c r="DL14" s="153"/>
      <c r="DM14" s="153"/>
      <c r="DN14" s="153"/>
      <c r="DO14" s="10"/>
      <c r="DP14" s="153"/>
      <c r="DQ14" s="153"/>
      <c r="DR14" s="153"/>
      <c r="DS14" s="10"/>
      <c r="DT14" s="153"/>
      <c r="DU14" s="153"/>
      <c r="DV14" s="153"/>
      <c r="DW14" s="10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29"/>
      <c r="EO14" s="155"/>
      <c r="EP14" s="156"/>
      <c r="EQ14" s="129"/>
      <c r="ER14" s="130"/>
      <c r="ES14" s="131"/>
      <c r="ET14" s="131"/>
      <c r="EU14" s="132"/>
      <c r="EV14" s="133"/>
      <c r="EW14" s="130"/>
      <c r="EX14" s="131"/>
      <c r="EY14" s="131"/>
      <c r="EZ14" s="132"/>
      <c r="FA14" s="129"/>
      <c r="FB14" s="134"/>
      <c r="FC14" s="134"/>
      <c r="FD14" s="135"/>
      <c r="FE14" s="157"/>
      <c r="FF14" s="158"/>
      <c r="FG14" s="159"/>
      <c r="FH14" s="135"/>
      <c r="FI14" s="135"/>
      <c r="FJ14" s="135"/>
      <c r="FK14" s="160"/>
      <c r="FL14" s="160"/>
      <c r="FM14" s="160"/>
    </row>
    <row r="15" spans="1:169" s="140" customFormat="1" ht="39.950000000000003" customHeight="1" thickTop="1" thickBot="1">
      <c r="A15" s="141">
        <v>42990</v>
      </c>
      <c r="B15" s="142" t="s">
        <v>165</v>
      </c>
      <c r="C15" s="111">
        <v>85488293.588065818</v>
      </c>
      <c r="D15" s="112">
        <v>2799639.0999999992</v>
      </c>
      <c r="E15" s="113">
        <v>0</v>
      </c>
      <c r="F15" s="114">
        <v>22086407.469999999</v>
      </c>
      <c r="G15" s="115">
        <v>22086407.469999999</v>
      </c>
      <c r="H15" s="143">
        <v>10150.6</v>
      </c>
      <c r="I15" s="144">
        <v>0</v>
      </c>
      <c r="J15" s="144">
        <v>964424.01</v>
      </c>
      <c r="K15" s="144">
        <v>343428.79</v>
      </c>
      <c r="L15" s="144">
        <v>6000245.2800000003</v>
      </c>
      <c r="M15" s="144">
        <v>3735623.73</v>
      </c>
      <c r="N15" s="144">
        <v>942073.55</v>
      </c>
      <c r="O15" s="145">
        <v>97472.98</v>
      </c>
      <c r="P15" s="146">
        <v>5907.65</v>
      </c>
      <c r="Q15" s="147">
        <v>0</v>
      </c>
      <c r="R15" s="147">
        <v>0</v>
      </c>
      <c r="S15" s="147">
        <v>0</v>
      </c>
      <c r="T15" s="147">
        <v>0</v>
      </c>
      <c r="U15" s="148">
        <v>0</v>
      </c>
      <c r="V15" s="149">
        <v>5907.65</v>
      </c>
      <c r="W15" s="143">
        <v>0</v>
      </c>
      <c r="X15" s="145">
        <v>0</v>
      </c>
      <c r="Y15" s="150">
        <v>0</v>
      </c>
      <c r="Z15" s="115">
        <v>12099326.590000002</v>
      </c>
      <c r="AA15" s="151">
        <v>14121295.620000001</v>
      </c>
      <c r="AB15" s="147">
        <v>7134280.3399999999</v>
      </c>
      <c r="AC15" s="147">
        <v>3969.23</v>
      </c>
      <c r="AD15" s="147">
        <v>11500</v>
      </c>
      <c r="AE15" s="147">
        <v>0</v>
      </c>
      <c r="AF15" s="147">
        <v>0</v>
      </c>
      <c r="AG15" s="147">
        <v>42607.11</v>
      </c>
      <c r="AH15" s="147">
        <v>0</v>
      </c>
      <c r="AI15" s="152">
        <v>0</v>
      </c>
      <c r="AJ15" s="146">
        <v>0</v>
      </c>
      <c r="AK15" s="147">
        <v>743988.94</v>
      </c>
      <c r="AL15" s="147">
        <v>24009.56</v>
      </c>
      <c r="AM15" s="147">
        <v>0</v>
      </c>
      <c r="AN15" s="147">
        <v>0</v>
      </c>
      <c r="AO15" s="147">
        <v>24582.18</v>
      </c>
      <c r="AP15" s="148">
        <v>-19825.509999999998</v>
      </c>
      <c r="AQ15" s="10"/>
      <c r="AR15" s="153">
        <v>15021673.609999999</v>
      </c>
      <c r="AS15" s="153">
        <v>15021673.609999999</v>
      </c>
      <c r="AT15" s="153">
        <v>0</v>
      </c>
      <c r="AU15" s="10"/>
      <c r="AV15" s="153">
        <v>183034.62</v>
      </c>
      <c r="AW15" s="153">
        <v>183034.62</v>
      </c>
      <c r="AX15" s="153">
        <v>0</v>
      </c>
      <c r="AY15" s="10"/>
      <c r="AZ15" s="153">
        <v>20694.8</v>
      </c>
      <c r="BA15" s="153">
        <v>20694.8</v>
      </c>
      <c r="BB15" s="153">
        <v>0</v>
      </c>
      <c r="BC15" s="10"/>
      <c r="BD15" s="153">
        <v>7498132.4900000002</v>
      </c>
      <c r="BE15" s="153">
        <v>7498132.4900000002</v>
      </c>
      <c r="BF15" s="153">
        <v>0</v>
      </c>
      <c r="BG15" s="10"/>
      <c r="BH15" s="153">
        <v>22954.39</v>
      </c>
      <c r="BI15" s="153">
        <v>22954.39</v>
      </c>
      <c r="BJ15" s="153">
        <v>0</v>
      </c>
      <c r="BK15" s="10"/>
      <c r="BL15" s="153">
        <v>3841.21</v>
      </c>
      <c r="BM15" s="153">
        <v>3841.21</v>
      </c>
      <c r="BN15" s="153">
        <v>0</v>
      </c>
      <c r="BO15" s="10"/>
      <c r="BP15" s="153">
        <v>5282</v>
      </c>
      <c r="BQ15" s="153">
        <v>5282</v>
      </c>
      <c r="BR15" s="153">
        <v>0</v>
      </c>
      <c r="BS15" s="10"/>
      <c r="BT15" s="153">
        <v>0</v>
      </c>
      <c r="BU15" s="153">
        <v>0</v>
      </c>
      <c r="BV15" s="153">
        <v>0</v>
      </c>
      <c r="BW15" s="10"/>
      <c r="BX15" s="153">
        <v>0</v>
      </c>
      <c r="BY15" s="153">
        <v>0</v>
      </c>
      <c r="BZ15" s="153">
        <v>0</v>
      </c>
      <c r="CA15" s="10"/>
      <c r="CB15" s="153">
        <v>0</v>
      </c>
      <c r="CC15" s="153">
        <v>0</v>
      </c>
      <c r="CD15" s="153">
        <v>0</v>
      </c>
      <c r="CE15" s="10"/>
      <c r="CF15" s="153">
        <v>0</v>
      </c>
      <c r="CG15" s="153">
        <v>0</v>
      </c>
      <c r="CH15" s="153">
        <v>0</v>
      </c>
      <c r="CI15" s="10"/>
      <c r="CJ15" s="153">
        <v>50000</v>
      </c>
      <c r="CK15" s="153">
        <v>50000</v>
      </c>
      <c r="CL15" s="153">
        <v>0</v>
      </c>
      <c r="CM15" s="10"/>
      <c r="CN15" s="153">
        <v>500</v>
      </c>
      <c r="CO15" s="153">
        <v>500</v>
      </c>
      <c r="CP15" s="153">
        <v>0</v>
      </c>
      <c r="CQ15" s="10"/>
      <c r="CR15" s="153">
        <v>0</v>
      </c>
      <c r="CS15" s="153">
        <v>0</v>
      </c>
      <c r="CT15" s="153">
        <v>0</v>
      </c>
      <c r="CU15" s="10"/>
      <c r="CV15" s="153">
        <v>0</v>
      </c>
      <c r="CW15" s="153">
        <v>0</v>
      </c>
      <c r="CX15" s="153">
        <v>0</v>
      </c>
      <c r="CY15" s="10"/>
      <c r="CZ15" s="153">
        <v>0</v>
      </c>
      <c r="DA15" s="153">
        <v>0</v>
      </c>
      <c r="DB15" s="153">
        <v>0</v>
      </c>
      <c r="DC15" s="10"/>
      <c r="DD15" s="153">
        <v>0</v>
      </c>
      <c r="DE15" s="153">
        <v>0</v>
      </c>
      <c r="DF15" s="153">
        <v>0</v>
      </c>
      <c r="DG15" s="10"/>
      <c r="DH15" s="153">
        <v>0</v>
      </c>
      <c r="DI15" s="153">
        <v>0</v>
      </c>
      <c r="DJ15" s="153">
        <v>0</v>
      </c>
      <c r="DK15" s="10"/>
      <c r="DL15" s="153">
        <v>0</v>
      </c>
      <c r="DM15" s="153">
        <v>0</v>
      </c>
      <c r="DN15" s="153">
        <v>0</v>
      </c>
      <c r="DO15" s="10"/>
      <c r="DP15" s="153">
        <v>0</v>
      </c>
      <c r="DQ15" s="153">
        <v>0</v>
      </c>
      <c r="DR15" s="153">
        <v>0</v>
      </c>
      <c r="DS15" s="10"/>
      <c r="DT15" s="153">
        <v>0</v>
      </c>
      <c r="DU15" s="153">
        <v>0</v>
      </c>
      <c r="DV15" s="153">
        <v>0</v>
      </c>
      <c r="DW15" s="10"/>
      <c r="DX15" s="154">
        <v>34835.85</v>
      </c>
      <c r="DY15" s="154">
        <v>0</v>
      </c>
      <c r="DZ15" s="154">
        <v>0</v>
      </c>
      <c r="EA15" s="154">
        <v>0</v>
      </c>
      <c r="EB15" s="154">
        <v>0</v>
      </c>
      <c r="EC15" s="154">
        <v>0</v>
      </c>
      <c r="ED15" s="154">
        <v>0</v>
      </c>
      <c r="EE15" s="154">
        <v>0</v>
      </c>
      <c r="EF15" s="154">
        <v>41288.399999999994</v>
      </c>
      <c r="EG15" s="154">
        <v>0</v>
      </c>
      <c r="EH15" s="154">
        <v>0</v>
      </c>
      <c r="EI15" s="154">
        <v>0</v>
      </c>
      <c r="EJ15" s="154">
        <v>451636.4</v>
      </c>
      <c r="EK15" s="154">
        <v>0</v>
      </c>
      <c r="EL15" s="154">
        <v>0</v>
      </c>
      <c r="EM15" s="154">
        <v>0</v>
      </c>
      <c r="EN15" s="129"/>
      <c r="EO15" s="155">
        <v>42983</v>
      </c>
      <c r="EP15" s="156" t="s">
        <v>165</v>
      </c>
      <c r="EQ15" s="129"/>
      <c r="ER15" s="130">
        <v>15753777.720000001</v>
      </c>
      <c r="ES15" s="131">
        <v>20330842.879999995</v>
      </c>
      <c r="ET15" s="131">
        <v>4577065.1599999946</v>
      </c>
      <c r="EU15" s="132">
        <v>3139569.6499999911</v>
      </c>
      <c r="EV15" s="133"/>
      <c r="EW15" s="130">
        <v>22300449</v>
      </c>
      <c r="EX15" s="131">
        <v>22725795.109999999</v>
      </c>
      <c r="EY15" s="131">
        <v>425346.1099999994</v>
      </c>
      <c r="EZ15" s="132">
        <v>-204841.96000000089</v>
      </c>
      <c r="FA15" s="129"/>
      <c r="FB15" s="134">
        <v>0</v>
      </c>
      <c r="FC15" s="134">
        <v>0</v>
      </c>
      <c r="FD15" s="135"/>
      <c r="FE15" s="157">
        <v>94376474.888065815</v>
      </c>
      <c r="FF15" s="158">
        <v>22806113.120000001</v>
      </c>
      <c r="FG15" s="159">
        <v>1</v>
      </c>
      <c r="FH15" s="135"/>
      <c r="FI15" s="135"/>
      <c r="FJ15" s="135"/>
      <c r="FK15" s="160"/>
      <c r="FL15" s="160"/>
      <c r="FM15" s="160"/>
    </row>
    <row r="16" spans="1:169" s="140" customFormat="1" ht="39.950000000000003" customHeight="1" thickTop="1" thickBot="1">
      <c r="A16" s="141">
        <v>42991</v>
      </c>
      <c r="B16" s="142" t="s">
        <v>166</v>
      </c>
      <c r="C16" s="111">
        <v>72507125.178065822</v>
      </c>
      <c r="D16" s="112">
        <v>2811577.399999999</v>
      </c>
      <c r="E16" s="113">
        <v>0</v>
      </c>
      <c r="F16" s="114">
        <v>24374483.799999997</v>
      </c>
      <c r="G16" s="115">
        <v>24374483.799999997</v>
      </c>
      <c r="H16" s="143">
        <v>19662.77</v>
      </c>
      <c r="I16" s="144">
        <v>0</v>
      </c>
      <c r="J16" s="144">
        <v>324487.28000000003</v>
      </c>
      <c r="K16" s="144">
        <v>631851.1</v>
      </c>
      <c r="L16" s="144">
        <v>4794065.1900000004</v>
      </c>
      <c r="M16" s="144">
        <v>4603636.9400000004</v>
      </c>
      <c r="N16" s="144">
        <v>857521.64</v>
      </c>
      <c r="O16" s="145">
        <v>156507.78</v>
      </c>
      <c r="P16" s="146">
        <v>5582.69</v>
      </c>
      <c r="Q16" s="147">
        <v>0</v>
      </c>
      <c r="R16" s="147">
        <v>0</v>
      </c>
      <c r="S16" s="147">
        <v>0</v>
      </c>
      <c r="T16" s="147">
        <v>0</v>
      </c>
      <c r="U16" s="148">
        <v>0</v>
      </c>
      <c r="V16" s="149">
        <v>5582.69</v>
      </c>
      <c r="W16" s="143">
        <v>0</v>
      </c>
      <c r="X16" s="145">
        <v>0</v>
      </c>
      <c r="Y16" s="150">
        <v>0</v>
      </c>
      <c r="Z16" s="115">
        <v>11393315.390000001</v>
      </c>
      <c r="AA16" s="151">
        <v>16246349.76</v>
      </c>
      <c r="AB16" s="147">
        <v>8058252.1999999993</v>
      </c>
      <c r="AC16" s="147">
        <v>3969.23</v>
      </c>
      <c r="AD16" s="147">
        <v>11500</v>
      </c>
      <c r="AE16" s="147">
        <v>0</v>
      </c>
      <c r="AF16" s="147">
        <v>0</v>
      </c>
      <c r="AG16" s="147">
        <v>2557.4</v>
      </c>
      <c r="AH16" s="147">
        <v>0</v>
      </c>
      <c r="AI16" s="152">
        <v>0</v>
      </c>
      <c r="AJ16" s="146">
        <v>29621</v>
      </c>
      <c r="AK16" s="147">
        <v>0</v>
      </c>
      <c r="AL16" s="147">
        <v>43410.069999999992</v>
      </c>
      <c r="AM16" s="147">
        <v>0</v>
      </c>
      <c r="AN16" s="147">
        <v>0</v>
      </c>
      <c r="AO16" s="147">
        <v>9389</v>
      </c>
      <c r="AP16" s="148">
        <v>-30564.86</v>
      </c>
      <c r="AQ16" s="10"/>
      <c r="AR16" s="153"/>
      <c r="AS16" s="153"/>
      <c r="AT16" s="153"/>
      <c r="AU16" s="10"/>
      <c r="AV16" s="153"/>
      <c r="AW16" s="153"/>
      <c r="AX16" s="153"/>
      <c r="AY16" s="10"/>
      <c r="AZ16" s="153"/>
      <c r="BA16" s="153"/>
      <c r="BB16" s="153"/>
      <c r="BC16" s="10"/>
      <c r="BD16" s="153"/>
      <c r="BE16" s="153"/>
      <c r="BF16" s="153"/>
      <c r="BG16" s="10"/>
      <c r="BH16" s="153"/>
      <c r="BI16" s="153"/>
      <c r="BJ16" s="153"/>
      <c r="BK16" s="10"/>
      <c r="BL16" s="153"/>
      <c r="BM16" s="153"/>
      <c r="BN16" s="153"/>
      <c r="BO16" s="10"/>
      <c r="BP16" s="153"/>
      <c r="BQ16" s="153"/>
      <c r="BR16" s="153"/>
      <c r="BS16" s="10"/>
      <c r="BT16" s="153"/>
      <c r="BU16" s="153"/>
      <c r="BV16" s="153"/>
      <c r="BW16" s="10"/>
      <c r="BX16" s="153"/>
      <c r="BY16" s="153"/>
      <c r="BZ16" s="153"/>
      <c r="CA16" s="10"/>
      <c r="CB16" s="153"/>
      <c r="CC16" s="153"/>
      <c r="CD16" s="153"/>
      <c r="CE16" s="10"/>
      <c r="CF16" s="153"/>
      <c r="CG16" s="153"/>
      <c r="CH16" s="153"/>
      <c r="CI16" s="10"/>
      <c r="CJ16" s="153"/>
      <c r="CK16" s="153"/>
      <c r="CL16" s="153"/>
      <c r="CM16" s="10"/>
      <c r="CN16" s="153"/>
      <c r="CO16" s="153"/>
      <c r="CP16" s="153"/>
      <c r="CQ16" s="10"/>
      <c r="CR16" s="153"/>
      <c r="CS16" s="153"/>
      <c r="CT16" s="153"/>
      <c r="CU16" s="10"/>
      <c r="CV16" s="153"/>
      <c r="CW16" s="153"/>
      <c r="CX16" s="153"/>
      <c r="CY16" s="10"/>
      <c r="CZ16" s="153"/>
      <c r="DA16" s="153"/>
      <c r="DB16" s="153"/>
      <c r="DC16" s="10"/>
      <c r="DD16" s="153"/>
      <c r="DE16" s="153"/>
      <c r="DF16" s="153"/>
      <c r="DG16" s="10"/>
      <c r="DH16" s="153"/>
      <c r="DI16" s="153"/>
      <c r="DJ16" s="153"/>
      <c r="DK16" s="10"/>
      <c r="DL16" s="153"/>
      <c r="DM16" s="153"/>
      <c r="DN16" s="153"/>
      <c r="DO16" s="10"/>
      <c r="DP16" s="153"/>
      <c r="DQ16" s="153"/>
      <c r="DR16" s="153"/>
      <c r="DS16" s="10"/>
      <c r="DT16" s="153"/>
      <c r="DU16" s="153"/>
      <c r="DV16" s="153"/>
      <c r="DW16" s="10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29"/>
      <c r="EO16" s="155"/>
      <c r="EP16" s="156"/>
      <c r="EQ16" s="129"/>
      <c r="ER16" s="130"/>
      <c r="ES16" s="131"/>
      <c r="ET16" s="131"/>
      <c r="EU16" s="132"/>
      <c r="EV16" s="133"/>
      <c r="EW16" s="130"/>
      <c r="EX16" s="131"/>
      <c r="EY16" s="131"/>
      <c r="EZ16" s="132"/>
      <c r="FA16" s="129"/>
      <c r="FB16" s="134"/>
      <c r="FC16" s="134"/>
      <c r="FD16" s="135"/>
      <c r="FE16" s="157"/>
      <c r="FF16" s="158"/>
      <c r="FG16" s="159"/>
      <c r="FH16" s="135"/>
      <c r="FI16" s="135"/>
      <c r="FJ16" s="135"/>
      <c r="FK16" s="160"/>
      <c r="FL16" s="160"/>
      <c r="FM16" s="160"/>
    </row>
    <row r="17" spans="1:203" s="140" customFormat="1" ht="39.950000000000003" customHeight="1" thickTop="1" thickBot="1">
      <c r="A17" s="141">
        <v>42992</v>
      </c>
      <c r="B17" s="142" t="s">
        <v>167</v>
      </c>
      <c r="C17" s="111">
        <v>47888088.798065819</v>
      </c>
      <c r="D17" s="112">
        <v>2834845.629999999</v>
      </c>
      <c r="E17" s="113">
        <v>0</v>
      </c>
      <c r="F17" s="114">
        <v>34288352.32</v>
      </c>
      <c r="G17" s="115">
        <v>34288352.32</v>
      </c>
      <c r="H17" s="143">
        <v>33938.400000000001</v>
      </c>
      <c r="I17" s="144">
        <v>0</v>
      </c>
      <c r="J17" s="144">
        <v>270929.65000000002</v>
      </c>
      <c r="K17" s="144">
        <v>406251.46</v>
      </c>
      <c r="L17" s="144">
        <v>4360991.5</v>
      </c>
      <c r="M17" s="144">
        <v>3736873.75</v>
      </c>
      <c r="N17" s="144">
        <v>726072.54</v>
      </c>
      <c r="O17" s="145">
        <v>75675.839999999997</v>
      </c>
      <c r="P17" s="146">
        <v>5223.8</v>
      </c>
      <c r="Q17" s="147">
        <v>0</v>
      </c>
      <c r="R17" s="147">
        <v>0</v>
      </c>
      <c r="S17" s="147">
        <v>0</v>
      </c>
      <c r="T17" s="147">
        <v>53359</v>
      </c>
      <c r="U17" s="148">
        <v>0</v>
      </c>
      <c r="V17" s="149">
        <v>58582.8</v>
      </c>
      <c r="W17" s="143">
        <v>0</v>
      </c>
      <c r="X17" s="145">
        <v>0</v>
      </c>
      <c r="Y17" s="150">
        <v>0</v>
      </c>
      <c r="Z17" s="115">
        <v>9669315.9400000013</v>
      </c>
      <c r="AA17" s="151">
        <v>22519768.219999999</v>
      </c>
      <c r="AB17" s="147">
        <v>11707534.159999998</v>
      </c>
      <c r="AC17" s="147">
        <v>7938.46</v>
      </c>
      <c r="AD17" s="147">
        <v>23000</v>
      </c>
      <c r="AE17" s="147">
        <v>0</v>
      </c>
      <c r="AF17" s="147">
        <v>0</v>
      </c>
      <c r="AG17" s="147">
        <v>2105.1999999999998</v>
      </c>
      <c r="AH17" s="147">
        <v>0</v>
      </c>
      <c r="AI17" s="152">
        <v>0</v>
      </c>
      <c r="AJ17" s="146">
        <v>0</v>
      </c>
      <c r="AK17" s="147">
        <v>0</v>
      </c>
      <c r="AL17" s="147">
        <v>27886.28</v>
      </c>
      <c r="AM17" s="147">
        <v>0</v>
      </c>
      <c r="AN17" s="147">
        <v>0</v>
      </c>
      <c r="AO17" s="147">
        <v>120</v>
      </c>
      <c r="AP17" s="148">
        <v>0</v>
      </c>
      <c r="AQ17" s="10"/>
      <c r="AR17" s="153">
        <v>15021673.609999999</v>
      </c>
      <c r="AS17" s="153">
        <v>15021673.609999999</v>
      </c>
      <c r="AT17" s="153">
        <v>0</v>
      </c>
      <c r="AU17" s="10"/>
      <c r="AV17" s="153">
        <v>183034.62</v>
      </c>
      <c r="AW17" s="153">
        <v>183034.62</v>
      </c>
      <c r="AX17" s="153">
        <v>0</v>
      </c>
      <c r="AY17" s="10"/>
      <c r="AZ17" s="153">
        <v>20694.8</v>
      </c>
      <c r="BA17" s="153">
        <v>20694.8</v>
      </c>
      <c r="BB17" s="153">
        <v>0</v>
      </c>
      <c r="BC17" s="10"/>
      <c r="BD17" s="153">
        <v>7498132.4900000002</v>
      </c>
      <c r="BE17" s="153">
        <v>7498132.4900000002</v>
      </c>
      <c r="BF17" s="153">
        <v>0</v>
      </c>
      <c r="BG17" s="10"/>
      <c r="BH17" s="153">
        <v>22954.39</v>
      </c>
      <c r="BI17" s="153">
        <v>22954.39</v>
      </c>
      <c r="BJ17" s="153">
        <v>0</v>
      </c>
      <c r="BK17" s="10"/>
      <c r="BL17" s="153">
        <v>3841.21</v>
      </c>
      <c r="BM17" s="153">
        <v>3841.21</v>
      </c>
      <c r="BN17" s="153">
        <v>0</v>
      </c>
      <c r="BO17" s="10"/>
      <c r="BP17" s="153">
        <v>5282</v>
      </c>
      <c r="BQ17" s="153">
        <v>5282</v>
      </c>
      <c r="BR17" s="153">
        <v>0</v>
      </c>
      <c r="BS17" s="10"/>
      <c r="BT17" s="153">
        <v>0</v>
      </c>
      <c r="BU17" s="153">
        <v>0</v>
      </c>
      <c r="BV17" s="153">
        <v>0</v>
      </c>
      <c r="BW17" s="10"/>
      <c r="BX17" s="153">
        <v>0</v>
      </c>
      <c r="BY17" s="153">
        <v>0</v>
      </c>
      <c r="BZ17" s="153">
        <v>0</v>
      </c>
      <c r="CA17" s="10"/>
      <c r="CB17" s="153">
        <v>0</v>
      </c>
      <c r="CC17" s="153">
        <v>0</v>
      </c>
      <c r="CD17" s="153">
        <v>0</v>
      </c>
      <c r="CE17" s="10"/>
      <c r="CF17" s="153">
        <v>0</v>
      </c>
      <c r="CG17" s="153">
        <v>0</v>
      </c>
      <c r="CH17" s="153">
        <v>0</v>
      </c>
      <c r="CI17" s="10"/>
      <c r="CJ17" s="153">
        <v>50000</v>
      </c>
      <c r="CK17" s="153">
        <v>50000</v>
      </c>
      <c r="CL17" s="153">
        <v>0</v>
      </c>
      <c r="CM17" s="10"/>
      <c r="CN17" s="153">
        <v>500</v>
      </c>
      <c r="CO17" s="153">
        <v>500</v>
      </c>
      <c r="CP17" s="153">
        <v>0</v>
      </c>
      <c r="CQ17" s="10"/>
      <c r="CR17" s="153">
        <v>0</v>
      </c>
      <c r="CS17" s="153">
        <v>0</v>
      </c>
      <c r="CT17" s="153">
        <v>0</v>
      </c>
      <c r="CU17" s="10"/>
      <c r="CV17" s="153">
        <v>0</v>
      </c>
      <c r="CW17" s="153">
        <v>0</v>
      </c>
      <c r="CX17" s="153">
        <v>0</v>
      </c>
      <c r="CY17" s="10"/>
      <c r="CZ17" s="153">
        <v>0</v>
      </c>
      <c r="DA17" s="153">
        <v>0</v>
      </c>
      <c r="DB17" s="153">
        <v>0</v>
      </c>
      <c r="DC17" s="10"/>
      <c r="DD17" s="153">
        <v>0</v>
      </c>
      <c r="DE17" s="153">
        <v>0</v>
      </c>
      <c r="DF17" s="153">
        <v>0</v>
      </c>
      <c r="DG17" s="10"/>
      <c r="DH17" s="153">
        <v>0</v>
      </c>
      <c r="DI17" s="153">
        <v>0</v>
      </c>
      <c r="DJ17" s="153">
        <v>0</v>
      </c>
      <c r="DK17" s="10"/>
      <c r="DL17" s="153">
        <v>0</v>
      </c>
      <c r="DM17" s="153">
        <v>0</v>
      </c>
      <c r="DN17" s="153">
        <v>0</v>
      </c>
      <c r="DO17" s="10"/>
      <c r="DP17" s="153">
        <v>0</v>
      </c>
      <c r="DQ17" s="153">
        <v>0</v>
      </c>
      <c r="DR17" s="153">
        <v>0</v>
      </c>
      <c r="DS17" s="10"/>
      <c r="DT17" s="153">
        <v>0</v>
      </c>
      <c r="DU17" s="153">
        <v>0</v>
      </c>
      <c r="DV17" s="153">
        <v>0</v>
      </c>
      <c r="DW17" s="10"/>
      <c r="DX17" s="154">
        <v>34835.85</v>
      </c>
      <c r="DY17" s="154">
        <v>0</v>
      </c>
      <c r="DZ17" s="154">
        <v>0</v>
      </c>
      <c r="EA17" s="154">
        <v>0</v>
      </c>
      <c r="EB17" s="154">
        <v>0</v>
      </c>
      <c r="EC17" s="154">
        <v>0</v>
      </c>
      <c r="ED17" s="154">
        <v>0</v>
      </c>
      <c r="EE17" s="154">
        <v>0</v>
      </c>
      <c r="EF17" s="154">
        <v>41288.399999999994</v>
      </c>
      <c r="EG17" s="154">
        <v>0</v>
      </c>
      <c r="EH17" s="154">
        <v>0</v>
      </c>
      <c r="EI17" s="154">
        <v>0</v>
      </c>
      <c r="EJ17" s="154">
        <v>451636.4</v>
      </c>
      <c r="EK17" s="154">
        <v>0</v>
      </c>
      <c r="EL17" s="154">
        <v>0</v>
      </c>
      <c r="EM17" s="154">
        <v>0</v>
      </c>
      <c r="EN17" s="129"/>
      <c r="EO17" s="155">
        <v>42983</v>
      </c>
      <c r="EP17" s="156" t="s">
        <v>165</v>
      </c>
      <c r="EQ17" s="129"/>
      <c r="ER17" s="130">
        <v>15753777.720000001</v>
      </c>
      <c r="ES17" s="131">
        <v>20330842.879999995</v>
      </c>
      <c r="ET17" s="131">
        <v>4577065.1599999946</v>
      </c>
      <c r="EU17" s="132">
        <v>3139569.6499999911</v>
      </c>
      <c r="EV17" s="133"/>
      <c r="EW17" s="130">
        <v>22300449</v>
      </c>
      <c r="EX17" s="131">
        <v>22725795.109999999</v>
      </c>
      <c r="EY17" s="131">
        <v>425346.1099999994</v>
      </c>
      <c r="EZ17" s="132">
        <v>-204841.96000000089</v>
      </c>
      <c r="FA17" s="129"/>
      <c r="FB17" s="134">
        <v>0</v>
      </c>
      <c r="FC17" s="134">
        <v>0</v>
      </c>
      <c r="FD17" s="135"/>
      <c r="FE17" s="157">
        <v>94376474.888065815</v>
      </c>
      <c r="FF17" s="158">
        <v>22806113.120000001</v>
      </c>
      <c r="FG17" s="159">
        <v>1</v>
      </c>
      <c r="FH17" s="135"/>
      <c r="FI17" s="135"/>
      <c r="FJ17" s="135"/>
      <c r="FK17" s="160"/>
      <c r="FL17" s="160"/>
      <c r="FM17" s="160"/>
    </row>
    <row r="18" spans="1:203" s="140" customFormat="1" ht="39.950000000000003" customHeight="1" thickTop="1" thickBot="1">
      <c r="A18" s="141">
        <v>42993</v>
      </c>
      <c r="B18" s="142" t="s">
        <v>163</v>
      </c>
      <c r="C18" s="111">
        <v>16915673.908065818</v>
      </c>
      <c r="D18" s="112">
        <v>3878526.7599999988</v>
      </c>
      <c r="E18" s="113">
        <v>0</v>
      </c>
      <c r="F18" s="114">
        <v>39560680.68</v>
      </c>
      <c r="G18" s="115">
        <v>39560680.68</v>
      </c>
      <c r="H18" s="143">
        <v>24676.7</v>
      </c>
      <c r="I18" s="144">
        <v>12631.34</v>
      </c>
      <c r="J18" s="144">
        <v>288704.74</v>
      </c>
      <c r="K18" s="144">
        <v>339532.36</v>
      </c>
      <c r="L18" s="144">
        <v>3778268.9</v>
      </c>
      <c r="M18" s="144">
        <v>2745413.15</v>
      </c>
      <c r="N18" s="144">
        <v>1235831.95</v>
      </c>
      <c r="O18" s="145">
        <v>93423.86</v>
      </c>
      <c r="P18" s="146">
        <v>4802.79</v>
      </c>
      <c r="Q18" s="147">
        <v>64980</v>
      </c>
      <c r="R18" s="147">
        <v>0</v>
      </c>
      <c r="S18" s="147">
        <v>0</v>
      </c>
      <c r="T18" s="147">
        <v>0</v>
      </c>
      <c r="U18" s="148">
        <v>0</v>
      </c>
      <c r="V18" s="149">
        <v>69782.789999999994</v>
      </c>
      <c r="W18" s="143">
        <v>0</v>
      </c>
      <c r="X18" s="145">
        <v>0</v>
      </c>
      <c r="Y18" s="150">
        <v>0</v>
      </c>
      <c r="Z18" s="115">
        <v>8588265.7899999972</v>
      </c>
      <c r="AA18" s="151">
        <v>24520689.199999999</v>
      </c>
      <c r="AB18" s="147">
        <v>13892676.060000001</v>
      </c>
      <c r="AC18" s="147">
        <v>11907.69</v>
      </c>
      <c r="AD18" s="147">
        <v>1108394.19</v>
      </c>
      <c r="AE18" s="147">
        <v>0</v>
      </c>
      <c r="AF18" s="147">
        <v>0</v>
      </c>
      <c r="AG18" s="147">
        <v>2827.2</v>
      </c>
      <c r="AH18" s="147">
        <v>0</v>
      </c>
      <c r="AI18" s="152">
        <v>0</v>
      </c>
      <c r="AJ18" s="146">
        <v>0</v>
      </c>
      <c r="AK18" s="147">
        <v>0</v>
      </c>
      <c r="AL18" s="147">
        <v>24167.539999999997</v>
      </c>
      <c r="AM18" s="147">
        <v>0</v>
      </c>
      <c r="AN18" s="147">
        <v>0</v>
      </c>
      <c r="AO18" s="147">
        <v>18.8</v>
      </c>
      <c r="AP18" s="148">
        <v>0</v>
      </c>
      <c r="AQ18" s="10"/>
      <c r="AR18" s="153">
        <v>15021673.609999999</v>
      </c>
      <c r="AS18" s="153">
        <v>15021673.609999999</v>
      </c>
      <c r="AT18" s="153">
        <v>0</v>
      </c>
      <c r="AU18" s="10"/>
      <c r="AV18" s="153">
        <v>183034.62</v>
      </c>
      <c r="AW18" s="153">
        <v>183034.62</v>
      </c>
      <c r="AX18" s="153">
        <v>0</v>
      </c>
      <c r="AY18" s="10"/>
      <c r="AZ18" s="153">
        <v>20694.8</v>
      </c>
      <c r="BA18" s="153">
        <v>20694.8</v>
      </c>
      <c r="BB18" s="153">
        <v>0</v>
      </c>
      <c r="BC18" s="10"/>
      <c r="BD18" s="153">
        <v>7498132.4900000002</v>
      </c>
      <c r="BE18" s="153">
        <v>7498132.4900000002</v>
      </c>
      <c r="BF18" s="153">
        <v>0</v>
      </c>
      <c r="BG18" s="10"/>
      <c r="BH18" s="153">
        <v>22954.39</v>
      </c>
      <c r="BI18" s="153">
        <v>22954.39</v>
      </c>
      <c r="BJ18" s="153">
        <v>0</v>
      </c>
      <c r="BK18" s="10"/>
      <c r="BL18" s="153">
        <v>3841.21</v>
      </c>
      <c r="BM18" s="153">
        <v>3841.21</v>
      </c>
      <c r="BN18" s="153">
        <v>0</v>
      </c>
      <c r="BO18" s="10"/>
      <c r="BP18" s="153">
        <v>5282</v>
      </c>
      <c r="BQ18" s="153">
        <v>5282</v>
      </c>
      <c r="BR18" s="153">
        <v>0</v>
      </c>
      <c r="BS18" s="10"/>
      <c r="BT18" s="153">
        <v>0</v>
      </c>
      <c r="BU18" s="153">
        <v>0</v>
      </c>
      <c r="BV18" s="153">
        <v>0</v>
      </c>
      <c r="BW18" s="10"/>
      <c r="BX18" s="153">
        <v>0</v>
      </c>
      <c r="BY18" s="153">
        <v>0</v>
      </c>
      <c r="BZ18" s="153">
        <v>0</v>
      </c>
      <c r="CA18" s="10"/>
      <c r="CB18" s="153">
        <v>0</v>
      </c>
      <c r="CC18" s="153">
        <v>0</v>
      </c>
      <c r="CD18" s="153">
        <v>0</v>
      </c>
      <c r="CE18" s="10"/>
      <c r="CF18" s="153">
        <v>0</v>
      </c>
      <c r="CG18" s="153">
        <v>0</v>
      </c>
      <c r="CH18" s="153">
        <v>0</v>
      </c>
      <c r="CI18" s="10"/>
      <c r="CJ18" s="153">
        <v>50000</v>
      </c>
      <c r="CK18" s="153">
        <v>50000</v>
      </c>
      <c r="CL18" s="153">
        <v>0</v>
      </c>
      <c r="CM18" s="10"/>
      <c r="CN18" s="153">
        <v>500</v>
      </c>
      <c r="CO18" s="153">
        <v>500</v>
      </c>
      <c r="CP18" s="153">
        <v>0</v>
      </c>
      <c r="CQ18" s="10"/>
      <c r="CR18" s="153">
        <v>0</v>
      </c>
      <c r="CS18" s="153">
        <v>0</v>
      </c>
      <c r="CT18" s="153">
        <v>0</v>
      </c>
      <c r="CU18" s="10"/>
      <c r="CV18" s="153">
        <v>0</v>
      </c>
      <c r="CW18" s="153">
        <v>0</v>
      </c>
      <c r="CX18" s="153">
        <v>0</v>
      </c>
      <c r="CY18" s="10"/>
      <c r="CZ18" s="153">
        <v>0</v>
      </c>
      <c r="DA18" s="153">
        <v>0</v>
      </c>
      <c r="DB18" s="153">
        <v>0</v>
      </c>
      <c r="DC18" s="10"/>
      <c r="DD18" s="153">
        <v>0</v>
      </c>
      <c r="DE18" s="153">
        <v>0</v>
      </c>
      <c r="DF18" s="153">
        <v>0</v>
      </c>
      <c r="DG18" s="10"/>
      <c r="DH18" s="153">
        <v>0</v>
      </c>
      <c r="DI18" s="153">
        <v>0</v>
      </c>
      <c r="DJ18" s="153">
        <v>0</v>
      </c>
      <c r="DK18" s="10"/>
      <c r="DL18" s="153">
        <v>0</v>
      </c>
      <c r="DM18" s="153">
        <v>0</v>
      </c>
      <c r="DN18" s="153">
        <v>0</v>
      </c>
      <c r="DO18" s="10"/>
      <c r="DP18" s="153">
        <v>0</v>
      </c>
      <c r="DQ18" s="153">
        <v>0</v>
      </c>
      <c r="DR18" s="153">
        <v>0</v>
      </c>
      <c r="DS18" s="10"/>
      <c r="DT18" s="153">
        <v>0</v>
      </c>
      <c r="DU18" s="153">
        <v>0</v>
      </c>
      <c r="DV18" s="153">
        <v>0</v>
      </c>
      <c r="DW18" s="10"/>
      <c r="DX18" s="154">
        <v>34835.85</v>
      </c>
      <c r="DY18" s="154">
        <v>0</v>
      </c>
      <c r="DZ18" s="154">
        <v>0</v>
      </c>
      <c r="EA18" s="154">
        <v>0</v>
      </c>
      <c r="EB18" s="154">
        <v>0</v>
      </c>
      <c r="EC18" s="154">
        <v>0</v>
      </c>
      <c r="ED18" s="154">
        <v>0</v>
      </c>
      <c r="EE18" s="154">
        <v>0</v>
      </c>
      <c r="EF18" s="154">
        <v>41288.399999999994</v>
      </c>
      <c r="EG18" s="154">
        <v>0</v>
      </c>
      <c r="EH18" s="154">
        <v>0</v>
      </c>
      <c r="EI18" s="154">
        <v>0</v>
      </c>
      <c r="EJ18" s="154">
        <v>451636.4</v>
      </c>
      <c r="EK18" s="154">
        <v>0</v>
      </c>
      <c r="EL18" s="154">
        <v>0</v>
      </c>
      <c r="EM18" s="154">
        <v>0</v>
      </c>
      <c r="EN18" s="129"/>
      <c r="EO18" s="155">
        <v>42983</v>
      </c>
      <c r="EP18" s="156" t="s">
        <v>165</v>
      </c>
      <c r="EQ18" s="129"/>
      <c r="ER18" s="130">
        <v>15753777.720000001</v>
      </c>
      <c r="ES18" s="131">
        <v>20330842.879999995</v>
      </c>
      <c r="ET18" s="131">
        <v>4577065.1599999946</v>
      </c>
      <c r="EU18" s="132">
        <v>3139569.6499999911</v>
      </c>
      <c r="EV18" s="133"/>
      <c r="EW18" s="130">
        <v>22300449</v>
      </c>
      <c r="EX18" s="131">
        <v>22725795.109999999</v>
      </c>
      <c r="EY18" s="131">
        <v>425346.1099999994</v>
      </c>
      <c r="EZ18" s="132">
        <v>-204841.96000000089</v>
      </c>
      <c r="FA18" s="129"/>
      <c r="FB18" s="134">
        <v>0</v>
      </c>
      <c r="FC18" s="134">
        <v>0</v>
      </c>
      <c r="FD18" s="135"/>
      <c r="FE18" s="157">
        <v>94376474.888065815</v>
      </c>
      <c r="FF18" s="158">
        <v>22806113.120000001</v>
      </c>
      <c r="FG18" s="159">
        <v>1</v>
      </c>
      <c r="FH18" s="135"/>
      <c r="FI18" s="135"/>
      <c r="FJ18" s="135"/>
      <c r="FK18" s="160"/>
      <c r="FL18" s="160"/>
      <c r="FM18" s="160"/>
    </row>
    <row r="19" spans="1:203" s="140" customFormat="1" ht="39.950000000000003" customHeight="1" thickTop="1" thickBot="1">
      <c r="A19" s="141">
        <v>42996</v>
      </c>
      <c r="B19" s="142" t="s">
        <v>164</v>
      </c>
      <c r="C19" s="111">
        <v>61986022.698065825</v>
      </c>
      <c r="D19" s="112">
        <v>3920668.9699999988</v>
      </c>
      <c r="E19" s="113">
        <v>0</v>
      </c>
      <c r="F19" s="114">
        <v>27042784.93</v>
      </c>
      <c r="G19" s="115">
        <v>27042784.93</v>
      </c>
      <c r="H19" s="143">
        <v>33240.980000000003</v>
      </c>
      <c r="I19" s="144">
        <v>0</v>
      </c>
      <c r="J19" s="144">
        <v>281833.65000000002</v>
      </c>
      <c r="K19" s="144">
        <v>311995.25</v>
      </c>
      <c r="L19" s="144">
        <v>4142544.8</v>
      </c>
      <c r="M19" s="144">
        <v>2991664.28</v>
      </c>
      <c r="N19" s="144">
        <v>1878090.73</v>
      </c>
      <c r="O19" s="145">
        <v>72095.11</v>
      </c>
      <c r="P19" s="146">
        <v>1819.92</v>
      </c>
      <c r="Q19" s="147">
        <v>0</v>
      </c>
      <c r="R19" s="147">
        <v>0</v>
      </c>
      <c r="S19" s="147">
        <v>0</v>
      </c>
      <c r="T19" s="147">
        <v>0</v>
      </c>
      <c r="U19" s="148">
        <v>0</v>
      </c>
      <c r="V19" s="149">
        <v>1819.92</v>
      </c>
      <c r="W19" s="143">
        <v>0</v>
      </c>
      <c r="X19" s="145">
        <v>62399849</v>
      </c>
      <c r="Y19" s="150">
        <v>0</v>
      </c>
      <c r="Z19" s="115">
        <v>72113133.719999999</v>
      </c>
      <c r="AA19" s="151">
        <v>15994342.109999999</v>
      </c>
      <c r="AB19" s="147">
        <v>7651939.1399999997</v>
      </c>
      <c r="AC19" s="147">
        <v>3969.23</v>
      </c>
      <c r="AD19" s="147">
        <v>41500</v>
      </c>
      <c r="AE19" s="147">
        <v>3100000</v>
      </c>
      <c r="AF19" s="147">
        <v>0</v>
      </c>
      <c r="AG19" s="147">
        <v>2477.6</v>
      </c>
      <c r="AH19" s="147">
        <v>121859.01</v>
      </c>
      <c r="AI19" s="152">
        <v>0</v>
      </c>
      <c r="AJ19" s="146">
        <v>0</v>
      </c>
      <c r="AK19" s="147">
        <v>0</v>
      </c>
      <c r="AL19" s="147">
        <v>22122.43</v>
      </c>
      <c r="AM19" s="147">
        <v>0</v>
      </c>
      <c r="AN19" s="147">
        <v>103756.61</v>
      </c>
      <c r="AO19" s="147">
        <v>18.8</v>
      </c>
      <c r="AP19" s="148">
        <v>800</v>
      </c>
      <c r="AQ19" s="10"/>
      <c r="AR19" s="153">
        <v>15021673.609999999</v>
      </c>
      <c r="AS19" s="153">
        <v>15021673.609999999</v>
      </c>
      <c r="AT19" s="153">
        <v>0</v>
      </c>
      <c r="AU19" s="10"/>
      <c r="AV19" s="153">
        <v>183034.62</v>
      </c>
      <c r="AW19" s="153">
        <v>183034.62</v>
      </c>
      <c r="AX19" s="153">
        <v>0</v>
      </c>
      <c r="AY19" s="10"/>
      <c r="AZ19" s="153">
        <v>20694.8</v>
      </c>
      <c r="BA19" s="153">
        <v>20694.8</v>
      </c>
      <c r="BB19" s="153">
        <v>0</v>
      </c>
      <c r="BC19" s="10"/>
      <c r="BD19" s="153">
        <v>7498132.4900000002</v>
      </c>
      <c r="BE19" s="153">
        <v>7498132.4900000002</v>
      </c>
      <c r="BF19" s="153">
        <v>0</v>
      </c>
      <c r="BG19" s="10"/>
      <c r="BH19" s="153">
        <v>22954.39</v>
      </c>
      <c r="BI19" s="153">
        <v>22954.39</v>
      </c>
      <c r="BJ19" s="153">
        <v>0</v>
      </c>
      <c r="BK19" s="10"/>
      <c r="BL19" s="153">
        <v>3841.21</v>
      </c>
      <c r="BM19" s="153">
        <v>3841.21</v>
      </c>
      <c r="BN19" s="153">
        <v>0</v>
      </c>
      <c r="BO19" s="10"/>
      <c r="BP19" s="153">
        <v>5282</v>
      </c>
      <c r="BQ19" s="153">
        <v>5282</v>
      </c>
      <c r="BR19" s="153">
        <v>0</v>
      </c>
      <c r="BS19" s="10"/>
      <c r="BT19" s="153">
        <v>0</v>
      </c>
      <c r="BU19" s="153">
        <v>0</v>
      </c>
      <c r="BV19" s="153">
        <v>0</v>
      </c>
      <c r="BW19" s="10"/>
      <c r="BX19" s="153">
        <v>0</v>
      </c>
      <c r="BY19" s="153">
        <v>0</v>
      </c>
      <c r="BZ19" s="153">
        <v>0</v>
      </c>
      <c r="CA19" s="10"/>
      <c r="CB19" s="153">
        <v>0</v>
      </c>
      <c r="CC19" s="153">
        <v>0</v>
      </c>
      <c r="CD19" s="153">
        <v>0</v>
      </c>
      <c r="CE19" s="10"/>
      <c r="CF19" s="153">
        <v>0</v>
      </c>
      <c r="CG19" s="153">
        <v>0</v>
      </c>
      <c r="CH19" s="153">
        <v>0</v>
      </c>
      <c r="CI19" s="10"/>
      <c r="CJ19" s="153">
        <v>50000</v>
      </c>
      <c r="CK19" s="153">
        <v>50000</v>
      </c>
      <c r="CL19" s="153">
        <v>0</v>
      </c>
      <c r="CM19" s="10"/>
      <c r="CN19" s="153">
        <v>500</v>
      </c>
      <c r="CO19" s="153">
        <v>500</v>
      </c>
      <c r="CP19" s="153">
        <v>0</v>
      </c>
      <c r="CQ19" s="10"/>
      <c r="CR19" s="153">
        <v>0</v>
      </c>
      <c r="CS19" s="153">
        <v>0</v>
      </c>
      <c r="CT19" s="153">
        <v>0</v>
      </c>
      <c r="CU19" s="10"/>
      <c r="CV19" s="153">
        <v>0</v>
      </c>
      <c r="CW19" s="153">
        <v>0</v>
      </c>
      <c r="CX19" s="153">
        <v>0</v>
      </c>
      <c r="CY19" s="10"/>
      <c r="CZ19" s="153">
        <v>0</v>
      </c>
      <c r="DA19" s="153">
        <v>0</v>
      </c>
      <c r="DB19" s="153">
        <v>0</v>
      </c>
      <c r="DC19" s="10"/>
      <c r="DD19" s="153">
        <v>0</v>
      </c>
      <c r="DE19" s="153">
        <v>0</v>
      </c>
      <c r="DF19" s="153">
        <v>0</v>
      </c>
      <c r="DG19" s="10"/>
      <c r="DH19" s="153">
        <v>0</v>
      </c>
      <c r="DI19" s="153">
        <v>0</v>
      </c>
      <c r="DJ19" s="153">
        <v>0</v>
      </c>
      <c r="DK19" s="10"/>
      <c r="DL19" s="153">
        <v>0</v>
      </c>
      <c r="DM19" s="153">
        <v>0</v>
      </c>
      <c r="DN19" s="153">
        <v>0</v>
      </c>
      <c r="DO19" s="10"/>
      <c r="DP19" s="153">
        <v>0</v>
      </c>
      <c r="DQ19" s="153">
        <v>0</v>
      </c>
      <c r="DR19" s="153">
        <v>0</v>
      </c>
      <c r="DS19" s="10"/>
      <c r="DT19" s="153">
        <v>0</v>
      </c>
      <c r="DU19" s="153">
        <v>0</v>
      </c>
      <c r="DV19" s="153">
        <v>0</v>
      </c>
      <c r="DW19" s="10"/>
      <c r="DX19" s="154">
        <v>34835.85</v>
      </c>
      <c r="DY19" s="154">
        <v>0</v>
      </c>
      <c r="DZ19" s="154">
        <v>0</v>
      </c>
      <c r="EA19" s="154">
        <v>0</v>
      </c>
      <c r="EB19" s="154">
        <v>0</v>
      </c>
      <c r="EC19" s="154">
        <v>0</v>
      </c>
      <c r="ED19" s="154">
        <v>0</v>
      </c>
      <c r="EE19" s="154">
        <v>0</v>
      </c>
      <c r="EF19" s="154">
        <v>41288.399999999994</v>
      </c>
      <c r="EG19" s="154">
        <v>0</v>
      </c>
      <c r="EH19" s="154">
        <v>0</v>
      </c>
      <c r="EI19" s="154">
        <v>0</v>
      </c>
      <c r="EJ19" s="154">
        <v>451636.4</v>
      </c>
      <c r="EK19" s="154">
        <v>0</v>
      </c>
      <c r="EL19" s="154">
        <v>0</v>
      </c>
      <c r="EM19" s="154">
        <v>0</v>
      </c>
      <c r="EN19" s="129"/>
      <c r="EO19" s="155">
        <v>42983</v>
      </c>
      <c r="EP19" s="156" t="s">
        <v>165</v>
      </c>
      <c r="EQ19" s="129"/>
      <c r="ER19" s="130">
        <v>15753777.720000001</v>
      </c>
      <c r="ES19" s="131">
        <v>20330842.879999995</v>
      </c>
      <c r="ET19" s="131">
        <v>4577065.1599999946</v>
      </c>
      <c r="EU19" s="132">
        <v>3139569.6499999911</v>
      </c>
      <c r="EV19" s="133"/>
      <c r="EW19" s="130">
        <v>22300449</v>
      </c>
      <c r="EX19" s="131">
        <v>22725795.109999999</v>
      </c>
      <c r="EY19" s="131">
        <v>425346.1099999994</v>
      </c>
      <c r="EZ19" s="132">
        <v>-204841.96000000089</v>
      </c>
      <c r="FA19" s="129"/>
      <c r="FB19" s="134">
        <v>0</v>
      </c>
      <c r="FC19" s="134">
        <v>0</v>
      </c>
      <c r="FD19" s="135"/>
      <c r="FE19" s="157">
        <v>94376474.888065815</v>
      </c>
      <c r="FF19" s="158">
        <v>22806113.120000001</v>
      </c>
      <c r="FG19" s="159">
        <v>1</v>
      </c>
      <c r="FH19" s="135"/>
      <c r="FI19" s="135"/>
      <c r="FJ19" s="135"/>
      <c r="FK19" s="160"/>
      <c r="FL19" s="160"/>
      <c r="FM19" s="160"/>
    </row>
    <row r="20" spans="1:203" s="140" customFormat="1" ht="39.950000000000003" customHeight="1" thickTop="1" thickBot="1">
      <c r="A20" s="141">
        <v>42997</v>
      </c>
      <c r="B20" s="142" t="s">
        <v>165</v>
      </c>
      <c r="C20" s="111">
        <v>50538727.908065826</v>
      </c>
      <c r="D20" s="112">
        <v>3993626.7899999986</v>
      </c>
      <c r="E20" s="113">
        <v>0</v>
      </c>
      <c r="F20" s="114">
        <v>23937563.120000001</v>
      </c>
      <c r="G20" s="115">
        <v>23937563.120000001</v>
      </c>
      <c r="H20" s="143">
        <v>28104.82</v>
      </c>
      <c r="I20" s="144">
        <v>0</v>
      </c>
      <c r="J20" s="144">
        <v>799763.22</v>
      </c>
      <c r="K20" s="144">
        <v>319047.64</v>
      </c>
      <c r="L20" s="144">
        <v>6373500.8499999996</v>
      </c>
      <c r="M20" s="144">
        <v>3390888.6</v>
      </c>
      <c r="N20" s="144">
        <v>1507287.55</v>
      </c>
      <c r="O20" s="145">
        <v>67017.679999999993</v>
      </c>
      <c r="P20" s="146">
        <v>1657.97</v>
      </c>
      <c r="Q20" s="147">
        <v>3000</v>
      </c>
      <c r="R20" s="147">
        <v>0</v>
      </c>
      <c r="S20" s="147">
        <v>0</v>
      </c>
      <c r="T20" s="147">
        <v>0</v>
      </c>
      <c r="U20" s="148">
        <v>0</v>
      </c>
      <c r="V20" s="149">
        <v>4657.97</v>
      </c>
      <c r="W20" s="143">
        <v>0</v>
      </c>
      <c r="X20" s="145">
        <v>0</v>
      </c>
      <c r="Y20" s="150">
        <v>0</v>
      </c>
      <c r="Z20" s="115">
        <v>12490268.33</v>
      </c>
      <c r="AA20" s="151">
        <v>15818788.83</v>
      </c>
      <c r="AB20" s="147">
        <v>8001199</v>
      </c>
      <c r="AC20" s="147">
        <v>3969.23</v>
      </c>
      <c r="AD20" s="147">
        <v>75500</v>
      </c>
      <c r="AE20" s="147">
        <v>0</v>
      </c>
      <c r="AF20" s="147">
        <v>0</v>
      </c>
      <c r="AG20" s="147">
        <v>5760.8</v>
      </c>
      <c r="AH20" s="147">
        <v>0</v>
      </c>
      <c r="AI20" s="152">
        <v>0</v>
      </c>
      <c r="AJ20" s="146">
        <v>0</v>
      </c>
      <c r="AK20" s="147">
        <v>0</v>
      </c>
      <c r="AL20" s="147">
        <v>22619.96</v>
      </c>
      <c r="AM20" s="147">
        <v>0</v>
      </c>
      <c r="AN20" s="147">
        <v>0</v>
      </c>
      <c r="AO20" s="147">
        <v>9725.2999999999993</v>
      </c>
      <c r="AP20" s="148">
        <v>0</v>
      </c>
      <c r="AQ20" s="10"/>
      <c r="AR20" s="153">
        <v>15021673.609999999</v>
      </c>
      <c r="AS20" s="153">
        <v>15021673.609999999</v>
      </c>
      <c r="AT20" s="153">
        <v>0</v>
      </c>
      <c r="AU20" s="10"/>
      <c r="AV20" s="153">
        <v>183034.62</v>
      </c>
      <c r="AW20" s="153">
        <v>183034.62</v>
      </c>
      <c r="AX20" s="153">
        <v>0</v>
      </c>
      <c r="AY20" s="10"/>
      <c r="AZ20" s="153">
        <v>20694.8</v>
      </c>
      <c r="BA20" s="153">
        <v>20694.8</v>
      </c>
      <c r="BB20" s="153">
        <v>0</v>
      </c>
      <c r="BC20" s="10"/>
      <c r="BD20" s="153">
        <v>7498132.4900000002</v>
      </c>
      <c r="BE20" s="153">
        <v>7498132.4900000002</v>
      </c>
      <c r="BF20" s="153">
        <v>0</v>
      </c>
      <c r="BG20" s="10"/>
      <c r="BH20" s="153">
        <v>22954.39</v>
      </c>
      <c r="BI20" s="153">
        <v>22954.39</v>
      </c>
      <c r="BJ20" s="153">
        <v>0</v>
      </c>
      <c r="BK20" s="10"/>
      <c r="BL20" s="153">
        <v>3841.21</v>
      </c>
      <c r="BM20" s="153">
        <v>3841.21</v>
      </c>
      <c r="BN20" s="153">
        <v>0</v>
      </c>
      <c r="BO20" s="10"/>
      <c r="BP20" s="153">
        <v>5282</v>
      </c>
      <c r="BQ20" s="153">
        <v>5282</v>
      </c>
      <c r="BR20" s="153">
        <v>0</v>
      </c>
      <c r="BS20" s="10"/>
      <c r="BT20" s="153">
        <v>0</v>
      </c>
      <c r="BU20" s="153">
        <v>0</v>
      </c>
      <c r="BV20" s="153">
        <v>0</v>
      </c>
      <c r="BW20" s="10"/>
      <c r="BX20" s="153">
        <v>0</v>
      </c>
      <c r="BY20" s="153">
        <v>0</v>
      </c>
      <c r="BZ20" s="153">
        <v>0</v>
      </c>
      <c r="CA20" s="10"/>
      <c r="CB20" s="153">
        <v>0</v>
      </c>
      <c r="CC20" s="153">
        <v>0</v>
      </c>
      <c r="CD20" s="153">
        <v>0</v>
      </c>
      <c r="CE20" s="10"/>
      <c r="CF20" s="153">
        <v>0</v>
      </c>
      <c r="CG20" s="153">
        <v>0</v>
      </c>
      <c r="CH20" s="153">
        <v>0</v>
      </c>
      <c r="CI20" s="10"/>
      <c r="CJ20" s="153">
        <v>50000</v>
      </c>
      <c r="CK20" s="153">
        <v>50000</v>
      </c>
      <c r="CL20" s="153">
        <v>0</v>
      </c>
      <c r="CM20" s="10"/>
      <c r="CN20" s="153">
        <v>500</v>
      </c>
      <c r="CO20" s="153">
        <v>500</v>
      </c>
      <c r="CP20" s="153">
        <v>0</v>
      </c>
      <c r="CQ20" s="10"/>
      <c r="CR20" s="153">
        <v>0</v>
      </c>
      <c r="CS20" s="153">
        <v>0</v>
      </c>
      <c r="CT20" s="153">
        <v>0</v>
      </c>
      <c r="CU20" s="10"/>
      <c r="CV20" s="153">
        <v>0</v>
      </c>
      <c r="CW20" s="153">
        <v>0</v>
      </c>
      <c r="CX20" s="153">
        <v>0</v>
      </c>
      <c r="CY20" s="10"/>
      <c r="CZ20" s="153">
        <v>0</v>
      </c>
      <c r="DA20" s="153">
        <v>0</v>
      </c>
      <c r="DB20" s="153">
        <v>0</v>
      </c>
      <c r="DC20" s="10"/>
      <c r="DD20" s="153">
        <v>0</v>
      </c>
      <c r="DE20" s="153">
        <v>0</v>
      </c>
      <c r="DF20" s="153">
        <v>0</v>
      </c>
      <c r="DG20" s="10"/>
      <c r="DH20" s="153">
        <v>0</v>
      </c>
      <c r="DI20" s="153">
        <v>0</v>
      </c>
      <c r="DJ20" s="153">
        <v>0</v>
      </c>
      <c r="DK20" s="10"/>
      <c r="DL20" s="153">
        <v>0</v>
      </c>
      <c r="DM20" s="153">
        <v>0</v>
      </c>
      <c r="DN20" s="153">
        <v>0</v>
      </c>
      <c r="DO20" s="10"/>
      <c r="DP20" s="153">
        <v>0</v>
      </c>
      <c r="DQ20" s="153">
        <v>0</v>
      </c>
      <c r="DR20" s="153">
        <v>0</v>
      </c>
      <c r="DS20" s="10"/>
      <c r="DT20" s="153">
        <v>0</v>
      </c>
      <c r="DU20" s="153">
        <v>0</v>
      </c>
      <c r="DV20" s="153">
        <v>0</v>
      </c>
      <c r="DW20" s="10"/>
      <c r="DX20" s="154">
        <v>34835.85</v>
      </c>
      <c r="DY20" s="154">
        <v>0</v>
      </c>
      <c r="DZ20" s="154">
        <v>0</v>
      </c>
      <c r="EA20" s="154">
        <v>0</v>
      </c>
      <c r="EB20" s="154">
        <v>0</v>
      </c>
      <c r="EC20" s="154">
        <v>0</v>
      </c>
      <c r="ED20" s="154">
        <v>0</v>
      </c>
      <c r="EE20" s="154">
        <v>0</v>
      </c>
      <c r="EF20" s="154">
        <v>41288.399999999994</v>
      </c>
      <c r="EG20" s="154">
        <v>0</v>
      </c>
      <c r="EH20" s="154">
        <v>0</v>
      </c>
      <c r="EI20" s="154">
        <v>0</v>
      </c>
      <c r="EJ20" s="154">
        <v>451636.4</v>
      </c>
      <c r="EK20" s="154">
        <v>0</v>
      </c>
      <c r="EL20" s="154">
        <v>0</v>
      </c>
      <c r="EM20" s="154">
        <v>0</v>
      </c>
      <c r="EN20" s="129"/>
      <c r="EO20" s="155">
        <v>42983</v>
      </c>
      <c r="EP20" s="156" t="s">
        <v>165</v>
      </c>
      <c r="EQ20" s="129"/>
      <c r="ER20" s="130">
        <v>15753777.720000001</v>
      </c>
      <c r="ES20" s="131">
        <v>20330842.879999995</v>
      </c>
      <c r="ET20" s="131">
        <v>4577065.1599999946</v>
      </c>
      <c r="EU20" s="132">
        <v>3139569.6499999911</v>
      </c>
      <c r="EV20" s="133"/>
      <c r="EW20" s="130">
        <v>22300449</v>
      </c>
      <c r="EX20" s="131">
        <v>22725795.109999999</v>
      </c>
      <c r="EY20" s="131">
        <v>425346.1099999994</v>
      </c>
      <c r="EZ20" s="132">
        <v>-204841.96000000089</v>
      </c>
      <c r="FA20" s="129"/>
      <c r="FB20" s="134">
        <v>0</v>
      </c>
      <c r="FC20" s="134">
        <v>0</v>
      </c>
      <c r="FD20" s="135"/>
      <c r="FE20" s="157">
        <v>94376474.888065815</v>
      </c>
      <c r="FF20" s="158">
        <v>22806113.120000001</v>
      </c>
      <c r="FG20" s="159">
        <v>1</v>
      </c>
      <c r="FH20" s="135"/>
      <c r="FI20" s="135"/>
      <c r="FJ20" s="135"/>
      <c r="FK20" s="160"/>
      <c r="FL20" s="160"/>
      <c r="FM20" s="160"/>
    </row>
    <row r="21" spans="1:203" s="140" customFormat="1" ht="39.950000000000003" customHeight="1" thickTop="1" thickBot="1">
      <c r="A21" s="141">
        <v>42998</v>
      </c>
      <c r="B21" s="142" t="s">
        <v>166</v>
      </c>
      <c r="C21" s="111">
        <v>39378174.938065834</v>
      </c>
      <c r="D21" s="112">
        <v>4007665.1199999987</v>
      </c>
      <c r="E21" s="113">
        <v>0</v>
      </c>
      <c r="F21" s="114">
        <v>25314165.699999996</v>
      </c>
      <c r="G21" s="115">
        <v>25314165.699999996</v>
      </c>
      <c r="H21" s="143">
        <v>35899.620000000003</v>
      </c>
      <c r="I21" s="144">
        <v>0</v>
      </c>
      <c r="J21" s="144">
        <v>302747.42</v>
      </c>
      <c r="K21" s="144">
        <v>603880.80000000005</v>
      </c>
      <c r="L21" s="144">
        <v>5915711.46</v>
      </c>
      <c r="M21" s="144">
        <v>5935241.5700000003</v>
      </c>
      <c r="N21" s="144">
        <v>1262702.2</v>
      </c>
      <c r="O21" s="145">
        <v>95309.05</v>
      </c>
      <c r="P21" s="146">
        <v>2120.61</v>
      </c>
      <c r="Q21" s="147">
        <v>0</v>
      </c>
      <c r="R21" s="147">
        <v>0</v>
      </c>
      <c r="S21" s="147">
        <v>0</v>
      </c>
      <c r="T21" s="147">
        <v>0</v>
      </c>
      <c r="U21" s="148">
        <v>0</v>
      </c>
      <c r="V21" s="149">
        <v>2120.61</v>
      </c>
      <c r="W21" s="143">
        <v>0</v>
      </c>
      <c r="X21" s="145">
        <v>0</v>
      </c>
      <c r="Y21" s="150">
        <v>0</v>
      </c>
      <c r="Z21" s="115">
        <v>14153612.73</v>
      </c>
      <c r="AA21" s="151">
        <v>16413624.249999998</v>
      </c>
      <c r="AB21" s="147">
        <v>8001331.9299999997</v>
      </c>
      <c r="AC21" s="147">
        <v>3969.23</v>
      </c>
      <c r="AD21" s="147">
        <v>13500</v>
      </c>
      <c r="AE21" s="147">
        <v>0</v>
      </c>
      <c r="AF21" s="147">
        <v>0</v>
      </c>
      <c r="AG21" s="147">
        <v>2367.4</v>
      </c>
      <c r="AH21" s="147">
        <v>2019.54</v>
      </c>
      <c r="AI21" s="152">
        <v>0</v>
      </c>
      <c r="AJ21" s="146">
        <v>0</v>
      </c>
      <c r="AK21" s="147">
        <v>0</v>
      </c>
      <c r="AL21" s="147">
        <v>40584.14</v>
      </c>
      <c r="AM21" s="147">
        <v>0</v>
      </c>
      <c r="AN21" s="147">
        <v>763112.73</v>
      </c>
      <c r="AO21" s="147">
        <v>0</v>
      </c>
      <c r="AP21" s="148">
        <v>73656.479999999996</v>
      </c>
      <c r="AQ21" s="10"/>
      <c r="AR21" s="153">
        <v>15021673.609999999</v>
      </c>
      <c r="AS21" s="153">
        <v>15021673.609999999</v>
      </c>
      <c r="AT21" s="153">
        <v>0</v>
      </c>
      <c r="AU21" s="10"/>
      <c r="AV21" s="153">
        <v>183034.62</v>
      </c>
      <c r="AW21" s="153">
        <v>183034.62</v>
      </c>
      <c r="AX21" s="153">
        <v>0</v>
      </c>
      <c r="AY21" s="10"/>
      <c r="AZ21" s="153">
        <v>20694.8</v>
      </c>
      <c r="BA21" s="153">
        <v>20694.8</v>
      </c>
      <c r="BB21" s="153">
        <v>0</v>
      </c>
      <c r="BC21" s="10"/>
      <c r="BD21" s="153">
        <v>7498132.4900000002</v>
      </c>
      <c r="BE21" s="153">
        <v>7498132.4900000002</v>
      </c>
      <c r="BF21" s="153">
        <v>0</v>
      </c>
      <c r="BG21" s="10"/>
      <c r="BH21" s="153">
        <v>22954.39</v>
      </c>
      <c r="BI21" s="153">
        <v>22954.39</v>
      </c>
      <c r="BJ21" s="153">
        <v>0</v>
      </c>
      <c r="BK21" s="10"/>
      <c r="BL21" s="153">
        <v>3841.21</v>
      </c>
      <c r="BM21" s="153">
        <v>3841.21</v>
      </c>
      <c r="BN21" s="153">
        <v>0</v>
      </c>
      <c r="BO21" s="10"/>
      <c r="BP21" s="153">
        <v>5282</v>
      </c>
      <c r="BQ21" s="153">
        <v>5282</v>
      </c>
      <c r="BR21" s="153">
        <v>0</v>
      </c>
      <c r="BS21" s="10"/>
      <c r="BT21" s="153">
        <v>0</v>
      </c>
      <c r="BU21" s="153">
        <v>0</v>
      </c>
      <c r="BV21" s="153">
        <v>0</v>
      </c>
      <c r="BW21" s="10"/>
      <c r="BX21" s="153">
        <v>0</v>
      </c>
      <c r="BY21" s="153">
        <v>0</v>
      </c>
      <c r="BZ21" s="153">
        <v>0</v>
      </c>
      <c r="CA21" s="10"/>
      <c r="CB21" s="153">
        <v>0</v>
      </c>
      <c r="CC21" s="153">
        <v>0</v>
      </c>
      <c r="CD21" s="153">
        <v>0</v>
      </c>
      <c r="CE21" s="10"/>
      <c r="CF21" s="153">
        <v>0</v>
      </c>
      <c r="CG21" s="153">
        <v>0</v>
      </c>
      <c r="CH21" s="153">
        <v>0</v>
      </c>
      <c r="CI21" s="10"/>
      <c r="CJ21" s="153">
        <v>50000</v>
      </c>
      <c r="CK21" s="153">
        <v>50000</v>
      </c>
      <c r="CL21" s="153">
        <v>0</v>
      </c>
      <c r="CM21" s="10"/>
      <c r="CN21" s="153">
        <v>500</v>
      </c>
      <c r="CO21" s="153">
        <v>500</v>
      </c>
      <c r="CP21" s="153">
        <v>0</v>
      </c>
      <c r="CQ21" s="10"/>
      <c r="CR21" s="153">
        <v>0</v>
      </c>
      <c r="CS21" s="153">
        <v>0</v>
      </c>
      <c r="CT21" s="153">
        <v>0</v>
      </c>
      <c r="CU21" s="10"/>
      <c r="CV21" s="153">
        <v>0</v>
      </c>
      <c r="CW21" s="153">
        <v>0</v>
      </c>
      <c r="CX21" s="153">
        <v>0</v>
      </c>
      <c r="CY21" s="10"/>
      <c r="CZ21" s="153">
        <v>0</v>
      </c>
      <c r="DA21" s="153">
        <v>0</v>
      </c>
      <c r="DB21" s="153">
        <v>0</v>
      </c>
      <c r="DC21" s="10"/>
      <c r="DD21" s="153">
        <v>0</v>
      </c>
      <c r="DE21" s="153">
        <v>0</v>
      </c>
      <c r="DF21" s="153">
        <v>0</v>
      </c>
      <c r="DG21" s="10"/>
      <c r="DH21" s="153">
        <v>0</v>
      </c>
      <c r="DI21" s="153">
        <v>0</v>
      </c>
      <c r="DJ21" s="153">
        <v>0</v>
      </c>
      <c r="DK21" s="10"/>
      <c r="DL21" s="153">
        <v>0</v>
      </c>
      <c r="DM21" s="153">
        <v>0</v>
      </c>
      <c r="DN21" s="153">
        <v>0</v>
      </c>
      <c r="DO21" s="10"/>
      <c r="DP21" s="153">
        <v>0</v>
      </c>
      <c r="DQ21" s="153">
        <v>0</v>
      </c>
      <c r="DR21" s="153">
        <v>0</v>
      </c>
      <c r="DS21" s="10"/>
      <c r="DT21" s="153">
        <v>0</v>
      </c>
      <c r="DU21" s="153">
        <v>0</v>
      </c>
      <c r="DV21" s="153">
        <v>0</v>
      </c>
      <c r="DW21" s="10"/>
      <c r="DX21" s="154">
        <v>34835.85</v>
      </c>
      <c r="DY21" s="154">
        <v>0</v>
      </c>
      <c r="DZ21" s="154">
        <v>0</v>
      </c>
      <c r="EA21" s="154">
        <v>0</v>
      </c>
      <c r="EB21" s="154">
        <v>0</v>
      </c>
      <c r="EC21" s="154">
        <v>0</v>
      </c>
      <c r="ED21" s="154">
        <v>0</v>
      </c>
      <c r="EE21" s="154">
        <v>0</v>
      </c>
      <c r="EF21" s="154">
        <v>41288.399999999994</v>
      </c>
      <c r="EG21" s="154">
        <v>0</v>
      </c>
      <c r="EH21" s="154">
        <v>0</v>
      </c>
      <c r="EI21" s="154">
        <v>0</v>
      </c>
      <c r="EJ21" s="154">
        <v>451636.4</v>
      </c>
      <c r="EK21" s="154">
        <v>0</v>
      </c>
      <c r="EL21" s="154">
        <v>0</v>
      </c>
      <c r="EM21" s="154">
        <v>0</v>
      </c>
      <c r="EN21" s="129"/>
      <c r="EO21" s="155">
        <v>42983</v>
      </c>
      <c r="EP21" s="156" t="s">
        <v>165</v>
      </c>
      <c r="EQ21" s="129"/>
      <c r="ER21" s="130">
        <v>15753777.720000001</v>
      </c>
      <c r="ES21" s="131">
        <v>20330842.879999995</v>
      </c>
      <c r="ET21" s="131">
        <v>4577065.1599999946</v>
      </c>
      <c r="EU21" s="132">
        <v>3139569.6499999911</v>
      </c>
      <c r="EV21" s="133"/>
      <c r="EW21" s="130">
        <v>22300449</v>
      </c>
      <c r="EX21" s="131">
        <v>22725795.109999999</v>
      </c>
      <c r="EY21" s="131">
        <v>425346.1099999994</v>
      </c>
      <c r="EZ21" s="132">
        <v>-204841.96000000089</v>
      </c>
      <c r="FA21" s="129"/>
      <c r="FB21" s="134">
        <v>0</v>
      </c>
      <c r="FC21" s="134">
        <v>0</v>
      </c>
      <c r="FD21" s="135"/>
      <c r="FE21" s="157">
        <v>94376474.888065815</v>
      </c>
      <c r="FF21" s="158">
        <v>22806113.120000001</v>
      </c>
      <c r="FG21" s="159">
        <v>1</v>
      </c>
      <c r="FH21" s="135"/>
      <c r="FI21" s="135"/>
      <c r="FJ21" s="135"/>
      <c r="FK21" s="160"/>
      <c r="FL21" s="160"/>
      <c r="FM21" s="160"/>
    </row>
    <row r="22" spans="1:203" s="140" customFormat="1" ht="39.950000000000003" customHeight="1" thickTop="1" thickBot="1">
      <c r="A22" s="141">
        <v>42999</v>
      </c>
      <c r="B22" s="142" t="s">
        <v>167</v>
      </c>
      <c r="C22" s="111">
        <v>26499669.528065838</v>
      </c>
      <c r="D22" s="112">
        <v>4021423.6199999987</v>
      </c>
      <c r="E22" s="113">
        <v>0</v>
      </c>
      <c r="F22" s="114">
        <v>24700334.829999998</v>
      </c>
      <c r="G22" s="115">
        <v>24700334.829999998</v>
      </c>
      <c r="H22" s="143">
        <v>72581.58</v>
      </c>
      <c r="I22" s="144">
        <v>0</v>
      </c>
      <c r="J22" s="144">
        <v>257933.4</v>
      </c>
      <c r="K22" s="144">
        <v>356631.98</v>
      </c>
      <c r="L22" s="144">
        <v>4675478.25</v>
      </c>
      <c r="M22" s="144">
        <v>5187993.9800000004</v>
      </c>
      <c r="N22" s="144">
        <v>766892.4</v>
      </c>
      <c r="O22" s="145">
        <v>66139.14</v>
      </c>
      <c r="P22" s="146">
        <v>2568.17</v>
      </c>
      <c r="Q22" s="147">
        <v>0</v>
      </c>
      <c r="R22" s="147">
        <v>0</v>
      </c>
      <c r="S22" s="147">
        <v>0</v>
      </c>
      <c r="T22" s="147">
        <v>47215.62</v>
      </c>
      <c r="U22" s="148">
        <v>388394.9</v>
      </c>
      <c r="V22" s="149">
        <v>438178.69</v>
      </c>
      <c r="W22" s="143">
        <v>0</v>
      </c>
      <c r="X22" s="145">
        <v>0</v>
      </c>
      <c r="Y22" s="150">
        <v>0</v>
      </c>
      <c r="Z22" s="115">
        <v>11821829.420000002</v>
      </c>
      <c r="AA22" s="151">
        <v>16365488.18</v>
      </c>
      <c r="AB22" s="147">
        <v>8016249.9699999997</v>
      </c>
      <c r="AC22" s="147">
        <v>3969.23</v>
      </c>
      <c r="AD22" s="147">
        <v>13500</v>
      </c>
      <c r="AE22" s="147">
        <v>0</v>
      </c>
      <c r="AF22" s="147">
        <v>0</v>
      </c>
      <c r="AG22" s="147">
        <v>2519.4</v>
      </c>
      <c r="AH22" s="147">
        <v>0</v>
      </c>
      <c r="AI22" s="152">
        <v>0</v>
      </c>
      <c r="AJ22" s="146">
        <v>212577.26</v>
      </c>
      <c r="AK22" s="147">
        <v>0</v>
      </c>
      <c r="AL22" s="147">
        <v>24617.960000000003</v>
      </c>
      <c r="AM22" s="147">
        <v>0</v>
      </c>
      <c r="AN22" s="147">
        <v>0</v>
      </c>
      <c r="AO22" s="147">
        <v>18498</v>
      </c>
      <c r="AP22" s="148">
        <v>42914.829999999994</v>
      </c>
      <c r="AQ22" s="10"/>
      <c r="AR22" s="153"/>
      <c r="AS22" s="153"/>
      <c r="AT22" s="153"/>
      <c r="AU22" s="10"/>
      <c r="AV22" s="153"/>
      <c r="AW22" s="153"/>
      <c r="AX22" s="153"/>
      <c r="AY22" s="10"/>
      <c r="AZ22" s="153"/>
      <c r="BA22" s="153"/>
      <c r="BB22" s="153"/>
      <c r="BC22" s="10"/>
      <c r="BD22" s="153"/>
      <c r="BE22" s="153"/>
      <c r="BF22" s="153"/>
      <c r="BG22" s="10"/>
      <c r="BH22" s="153"/>
      <c r="BI22" s="153"/>
      <c r="BJ22" s="153"/>
      <c r="BK22" s="10"/>
      <c r="BL22" s="153"/>
      <c r="BM22" s="153"/>
      <c r="BN22" s="153"/>
      <c r="BO22" s="10"/>
      <c r="BP22" s="153"/>
      <c r="BQ22" s="153"/>
      <c r="BR22" s="153"/>
      <c r="BS22" s="10"/>
      <c r="BT22" s="153"/>
      <c r="BU22" s="153"/>
      <c r="BV22" s="153"/>
      <c r="BW22" s="10"/>
      <c r="BX22" s="153"/>
      <c r="BY22" s="153"/>
      <c r="BZ22" s="153"/>
      <c r="CA22" s="10"/>
      <c r="CB22" s="153"/>
      <c r="CC22" s="153"/>
      <c r="CD22" s="153"/>
      <c r="CE22" s="10"/>
      <c r="CF22" s="153"/>
      <c r="CG22" s="153"/>
      <c r="CH22" s="153"/>
      <c r="CI22" s="10"/>
      <c r="CJ22" s="153"/>
      <c r="CK22" s="153"/>
      <c r="CL22" s="153"/>
      <c r="CM22" s="10"/>
      <c r="CN22" s="153"/>
      <c r="CO22" s="153"/>
      <c r="CP22" s="153"/>
      <c r="CQ22" s="10"/>
      <c r="CR22" s="153"/>
      <c r="CS22" s="153"/>
      <c r="CT22" s="153"/>
      <c r="CU22" s="10"/>
      <c r="CV22" s="153"/>
      <c r="CW22" s="153"/>
      <c r="CX22" s="153"/>
      <c r="CY22" s="10"/>
      <c r="CZ22" s="153"/>
      <c r="DA22" s="153"/>
      <c r="DB22" s="153"/>
      <c r="DC22" s="10"/>
      <c r="DD22" s="153"/>
      <c r="DE22" s="153"/>
      <c r="DF22" s="153"/>
      <c r="DG22" s="10"/>
      <c r="DH22" s="153"/>
      <c r="DI22" s="153"/>
      <c r="DJ22" s="153"/>
      <c r="DK22" s="10"/>
      <c r="DL22" s="153"/>
      <c r="DM22" s="153"/>
      <c r="DN22" s="153"/>
      <c r="DO22" s="10"/>
      <c r="DP22" s="153"/>
      <c r="DQ22" s="153"/>
      <c r="DR22" s="153"/>
      <c r="DS22" s="10"/>
      <c r="DT22" s="153"/>
      <c r="DU22" s="153"/>
      <c r="DV22" s="153"/>
      <c r="DW22" s="10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29"/>
      <c r="EO22" s="155"/>
      <c r="EP22" s="156"/>
      <c r="EQ22" s="129"/>
      <c r="ER22" s="130"/>
      <c r="ES22" s="131"/>
      <c r="ET22" s="131"/>
      <c r="EU22" s="132"/>
      <c r="EV22" s="133"/>
      <c r="EW22" s="130"/>
      <c r="EX22" s="131"/>
      <c r="EY22" s="131"/>
      <c r="EZ22" s="132"/>
      <c r="FA22" s="129"/>
      <c r="FB22" s="134"/>
      <c r="FC22" s="134"/>
      <c r="FD22" s="135"/>
      <c r="FE22" s="157"/>
      <c r="FF22" s="158"/>
      <c r="FG22" s="159"/>
      <c r="FH22" s="135"/>
      <c r="FI22" s="135"/>
      <c r="FJ22" s="135"/>
      <c r="FK22" s="160"/>
      <c r="FL22" s="160"/>
      <c r="FM22" s="160"/>
    </row>
    <row r="23" spans="1:203" s="140" customFormat="1" ht="39.950000000000003" customHeight="1" thickTop="1" thickBot="1">
      <c r="A23" s="141">
        <v>43000</v>
      </c>
      <c r="B23" s="142" t="s">
        <v>163</v>
      </c>
      <c r="C23" s="111">
        <v>8362678.5980658308</v>
      </c>
      <c r="D23" s="112">
        <v>1990294.5099999988</v>
      </c>
      <c r="E23" s="113">
        <v>-10374487.690000001</v>
      </c>
      <c r="F23" s="114">
        <v>46448339.170000002</v>
      </c>
      <c r="G23" s="115">
        <v>36073851.480000004</v>
      </c>
      <c r="H23" s="143">
        <v>9242.43</v>
      </c>
      <c r="I23" s="144">
        <v>0</v>
      </c>
      <c r="J23" s="144">
        <v>285599.33</v>
      </c>
      <c r="K23" s="144">
        <v>359912.92</v>
      </c>
      <c r="L23" s="144">
        <v>7178303.9400000004</v>
      </c>
      <c r="M23" s="144">
        <v>6215275.3099999996</v>
      </c>
      <c r="N23" s="144">
        <v>1210820.92</v>
      </c>
      <c r="O23" s="145">
        <v>89103.1</v>
      </c>
      <c r="P23" s="146">
        <v>2331.06</v>
      </c>
      <c r="Q23" s="147">
        <v>0</v>
      </c>
      <c r="R23" s="147">
        <v>0</v>
      </c>
      <c r="S23" s="147">
        <v>0</v>
      </c>
      <c r="T23" s="147">
        <v>86271.54</v>
      </c>
      <c r="U23" s="148">
        <v>0</v>
      </c>
      <c r="V23" s="149">
        <v>88602.599999999991</v>
      </c>
      <c r="W23" s="143">
        <v>0</v>
      </c>
      <c r="X23" s="145">
        <v>0</v>
      </c>
      <c r="Y23" s="150">
        <v>2500000</v>
      </c>
      <c r="Z23" s="115">
        <v>17936860.549999997</v>
      </c>
      <c r="AA23" s="151">
        <v>23357424.16</v>
      </c>
      <c r="AB23" s="147">
        <v>12253458.76</v>
      </c>
      <c r="AC23" s="147">
        <v>7303.39</v>
      </c>
      <c r="AD23" s="147">
        <v>468233.04000000004</v>
      </c>
      <c r="AE23" s="147">
        <v>0</v>
      </c>
      <c r="AF23" s="147">
        <v>0</v>
      </c>
      <c r="AG23" s="147">
        <v>2698</v>
      </c>
      <c r="AH23" s="147">
        <v>0</v>
      </c>
      <c r="AI23" s="152">
        <v>0</v>
      </c>
      <c r="AJ23" s="146">
        <v>0</v>
      </c>
      <c r="AK23" s="147">
        <v>0</v>
      </c>
      <c r="AL23" s="147">
        <v>25755.18</v>
      </c>
      <c r="AM23" s="147">
        <v>0</v>
      </c>
      <c r="AN23" s="147">
        <v>0</v>
      </c>
      <c r="AO23" s="147">
        <v>18.8</v>
      </c>
      <c r="AP23" s="148">
        <v>-41039.85</v>
      </c>
      <c r="AQ23" s="10"/>
      <c r="AR23" s="153"/>
      <c r="AS23" s="153"/>
      <c r="AT23" s="153"/>
      <c r="AU23" s="10"/>
      <c r="AV23" s="153"/>
      <c r="AW23" s="153"/>
      <c r="AX23" s="153"/>
      <c r="AY23" s="10"/>
      <c r="AZ23" s="153"/>
      <c r="BA23" s="153"/>
      <c r="BB23" s="153"/>
      <c r="BC23" s="10"/>
      <c r="BD23" s="153"/>
      <c r="BE23" s="153"/>
      <c r="BF23" s="153"/>
      <c r="BG23" s="10"/>
      <c r="BH23" s="153"/>
      <c r="BI23" s="153"/>
      <c r="BJ23" s="153"/>
      <c r="BK23" s="10"/>
      <c r="BL23" s="153"/>
      <c r="BM23" s="153"/>
      <c r="BN23" s="153"/>
      <c r="BO23" s="10"/>
      <c r="BP23" s="153"/>
      <c r="BQ23" s="153"/>
      <c r="BR23" s="153"/>
      <c r="BS23" s="10"/>
      <c r="BT23" s="153"/>
      <c r="BU23" s="153"/>
      <c r="BV23" s="153"/>
      <c r="BW23" s="10"/>
      <c r="BX23" s="153"/>
      <c r="BY23" s="153"/>
      <c r="BZ23" s="153"/>
      <c r="CA23" s="10"/>
      <c r="CB23" s="153"/>
      <c r="CC23" s="153"/>
      <c r="CD23" s="153"/>
      <c r="CE23" s="10"/>
      <c r="CF23" s="153"/>
      <c r="CG23" s="153"/>
      <c r="CH23" s="153"/>
      <c r="CI23" s="10"/>
      <c r="CJ23" s="153"/>
      <c r="CK23" s="153"/>
      <c r="CL23" s="153"/>
      <c r="CM23" s="10"/>
      <c r="CN23" s="153"/>
      <c r="CO23" s="153"/>
      <c r="CP23" s="153"/>
      <c r="CQ23" s="10"/>
      <c r="CR23" s="153"/>
      <c r="CS23" s="153"/>
      <c r="CT23" s="153"/>
      <c r="CU23" s="10"/>
      <c r="CV23" s="153"/>
      <c r="CW23" s="153"/>
      <c r="CX23" s="153"/>
      <c r="CY23" s="10"/>
      <c r="CZ23" s="153"/>
      <c r="DA23" s="153"/>
      <c r="DB23" s="153"/>
      <c r="DC23" s="10"/>
      <c r="DD23" s="153"/>
      <c r="DE23" s="153"/>
      <c r="DF23" s="153"/>
      <c r="DG23" s="10"/>
      <c r="DH23" s="153"/>
      <c r="DI23" s="153"/>
      <c r="DJ23" s="153"/>
      <c r="DK23" s="10"/>
      <c r="DL23" s="153"/>
      <c r="DM23" s="153"/>
      <c r="DN23" s="153"/>
      <c r="DO23" s="10"/>
      <c r="DP23" s="153"/>
      <c r="DQ23" s="153"/>
      <c r="DR23" s="153"/>
      <c r="DS23" s="10"/>
      <c r="DT23" s="153"/>
      <c r="DU23" s="153"/>
      <c r="DV23" s="153"/>
      <c r="DW23" s="10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29"/>
      <c r="EO23" s="155"/>
      <c r="EP23" s="156"/>
      <c r="EQ23" s="129"/>
      <c r="ER23" s="130"/>
      <c r="ES23" s="131"/>
      <c r="ET23" s="131"/>
      <c r="EU23" s="132"/>
      <c r="EV23" s="133"/>
      <c r="EW23" s="130"/>
      <c r="EX23" s="131"/>
      <c r="EY23" s="131"/>
      <c r="EZ23" s="132"/>
      <c r="FA23" s="129"/>
      <c r="FB23" s="134"/>
      <c r="FC23" s="134"/>
      <c r="FD23" s="135"/>
      <c r="FE23" s="157"/>
      <c r="FF23" s="158"/>
      <c r="FG23" s="159"/>
      <c r="FH23" s="135"/>
      <c r="FI23" s="135"/>
      <c r="FJ23" s="135"/>
      <c r="FK23" s="160"/>
      <c r="FL23" s="160"/>
      <c r="FM23" s="160"/>
    </row>
    <row r="24" spans="1:203" s="140" customFormat="1" ht="39.950000000000003" customHeight="1" thickTop="1" thickBot="1">
      <c r="A24" s="141">
        <v>43003</v>
      </c>
      <c r="B24" s="142" t="s">
        <v>164</v>
      </c>
      <c r="C24" s="111">
        <v>9224467.2280658334</v>
      </c>
      <c r="D24" s="112">
        <v>78479.099999998929</v>
      </c>
      <c r="E24" s="113">
        <v>-6309060.8599999994</v>
      </c>
      <c r="F24" s="114">
        <v>23439165.169999998</v>
      </c>
      <c r="G24" s="115">
        <v>27504592</v>
      </c>
      <c r="H24" s="143">
        <v>152834.57</v>
      </c>
      <c r="I24" s="144">
        <v>0</v>
      </c>
      <c r="J24" s="144">
        <v>282840.24</v>
      </c>
      <c r="K24" s="144">
        <v>352217</v>
      </c>
      <c r="L24" s="144">
        <v>7041941.9699999997</v>
      </c>
      <c r="M24" s="144">
        <v>10591134.67</v>
      </c>
      <c r="N24" s="144">
        <v>1522720.96</v>
      </c>
      <c r="O24" s="145">
        <v>72573.960000000006</v>
      </c>
      <c r="P24" s="146">
        <v>0.17</v>
      </c>
      <c r="Q24" s="147">
        <v>0</v>
      </c>
      <c r="R24" s="147">
        <v>0</v>
      </c>
      <c r="S24" s="147">
        <v>0</v>
      </c>
      <c r="T24" s="147">
        <v>0</v>
      </c>
      <c r="U24" s="148">
        <v>0</v>
      </c>
      <c r="V24" s="149">
        <v>0.17</v>
      </c>
      <c r="W24" s="143">
        <v>6400117.0899999999</v>
      </c>
      <c r="X24" s="145">
        <v>0</v>
      </c>
      <c r="Y24" s="150">
        <v>1950000</v>
      </c>
      <c r="Z24" s="115">
        <v>28366380.630000003</v>
      </c>
      <c r="AA24" s="151">
        <v>17884999.009999998</v>
      </c>
      <c r="AB24" s="147">
        <v>9500151.040000001</v>
      </c>
      <c r="AC24" s="147">
        <v>7501.84</v>
      </c>
      <c r="AD24" s="147">
        <v>37925</v>
      </c>
      <c r="AE24" s="147">
        <v>0</v>
      </c>
      <c r="AF24" s="147">
        <v>0</v>
      </c>
      <c r="AG24" s="147">
        <v>3311.37</v>
      </c>
      <c r="AH24" s="147">
        <v>0</v>
      </c>
      <c r="AI24" s="152">
        <v>0</v>
      </c>
      <c r="AJ24" s="146">
        <v>0</v>
      </c>
      <c r="AK24" s="147">
        <v>45646.32</v>
      </c>
      <c r="AL24" s="147">
        <v>25038.620000000003</v>
      </c>
      <c r="AM24" s="147">
        <v>0</v>
      </c>
      <c r="AN24" s="147">
        <v>0</v>
      </c>
      <c r="AO24" s="147">
        <v>18.8</v>
      </c>
      <c r="AP24" s="148">
        <v>0</v>
      </c>
      <c r="AQ24" s="10"/>
      <c r="AR24" s="153">
        <v>15021673.609999999</v>
      </c>
      <c r="AS24" s="153">
        <v>15021673.609999999</v>
      </c>
      <c r="AT24" s="153">
        <v>0</v>
      </c>
      <c r="AU24" s="10"/>
      <c r="AV24" s="153">
        <v>183034.62</v>
      </c>
      <c r="AW24" s="153">
        <v>183034.62</v>
      </c>
      <c r="AX24" s="153">
        <v>0</v>
      </c>
      <c r="AY24" s="10"/>
      <c r="AZ24" s="153">
        <v>20694.8</v>
      </c>
      <c r="BA24" s="153">
        <v>20694.8</v>
      </c>
      <c r="BB24" s="153">
        <v>0</v>
      </c>
      <c r="BC24" s="10"/>
      <c r="BD24" s="153">
        <v>7498132.4900000002</v>
      </c>
      <c r="BE24" s="153">
        <v>7498132.4900000002</v>
      </c>
      <c r="BF24" s="153">
        <v>0</v>
      </c>
      <c r="BG24" s="10"/>
      <c r="BH24" s="153">
        <v>22954.39</v>
      </c>
      <c r="BI24" s="153">
        <v>22954.39</v>
      </c>
      <c r="BJ24" s="153">
        <v>0</v>
      </c>
      <c r="BK24" s="10"/>
      <c r="BL24" s="153">
        <v>3841.21</v>
      </c>
      <c r="BM24" s="153">
        <v>3841.21</v>
      </c>
      <c r="BN24" s="153">
        <v>0</v>
      </c>
      <c r="BO24" s="10"/>
      <c r="BP24" s="153">
        <v>5282</v>
      </c>
      <c r="BQ24" s="153">
        <v>5282</v>
      </c>
      <c r="BR24" s="153">
        <v>0</v>
      </c>
      <c r="BS24" s="10"/>
      <c r="BT24" s="153">
        <v>0</v>
      </c>
      <c r="BU24" s="153">
        <v>0</v>
      </c>
      <c r="BV24" s="153">
        <v>0</v>
      </c>
      <c r="BW24" s="10"/>
      <c r="BX24" s="153">
        <v>0</v>
      </c>
      <c r="BY24" s="153">
        <v>0</v>
      </c>
      <c r="BZ24" s="153">
        <v>0</v>
      </c>
      <c r="CA24" s="10"/>
      <c r="CB24" s="153">
        <v>0</v>
      </c>
      <c r="CC24" s="153">
        <v>0</v>
      </c>
      <c r="CD24" s="153">
        <v>0</v>
      </c>
      <c r="CE24" s="10"/>
      <c r="CF24" s="153">
        <v>0</v>
      </c>
      <c r="CG24" s="153">
        <v>0</v>
      </c>
      <c r="CH24" s="153">
        <v>0</v>
      </c>
      <c r="CI24" s="10"/>
      <c r="CJ24" s="153">
        <v>50000</v>
      </c>
      <c r="CK24" s="153">
        <v>50000</v>
      </c>
      <c r="CL24" s="153">
        <v>0</v>
      </c>
      <c r="CM24" s="10"/>
      <c r="CN24" s="153">
        <v>500</v>
      </c>
      <c r="CO24" s="153">
        <v>500</v>
      </c>
      <c r="CP24" s="153">
        <v>0</v>
      </c>
      <c r="CQ24" s="10"/>
      <c r="CR24" s="153">
        <v>0</v>
      </c>
      <c r="CS24" s="153">
        <v>0</v>
      </c>
      <c r="CT24" s="153">
        <v>0</v>
      </c>
      <c r="CU24" s="10"/>
      <c r="CV24" s="153">
        <v>0</v>
      </c>
      <c r="CW24" s="153">
        <v>0</v>
      </c>
      <c r="CX24" s="153">
        <v>0</v>
      </c>
      <c r="CY24" s="10"/>
      <c r="CZ24" s="153">
        <v>0</v>
      </c>
      <c r="DA24" s="153">
        <v>0</v>
      </c>
      <c r="DB24" s="153">
        <v>0</v>
      </c>
      <c r="DC24" s="10"/>
      <c r="DD24" s="153">
        <v>0</v>
      </c>
      <c r="DE24" s="153">
        <v>0</v>
      </c>
      <c r="DF24" s="153">
        <v>0</v>
      </c>
      <c r="DG24" s="10"/>
      <c r="DH24" s="153">
        <v>0</v>
      </c>
      <c r="DI24" s="153">
        <v>0</v>
      </c>
      <c r="DJ24" s="153">
        <v>0</v>
      </c>
      <c r="DK24" s="10"/>
      <c r="DL24" s="153">
        <v>0</v>
      </c>
      <c r="DM24" s="153">
        <v>0</v>
      </c>
      <c r="DN24" s="153">
        <v>0</v>
      </c>
      <c r="DO24" s="10"/>
      <c r="DP24" s="153">
        <v>0</v>
      </c>
      <c r="DQ24" s="153">
        <v>0</v>
      </c>
      <c r="DR24" s="153">
        <v>0</v>
      </c>
      <c r="DS24" s="10"/>
      <c r="DT24" s="153">
        <v>0</v>
      </c>
      <c r="DU24" s="153">
        <v>0</v>
      </c>
      <c r="DV24" s="153">
        <v>0</v>
      </c>
      <c r="DW24" s="10"/>
      <c r="DX24" s="154">
        <v>34835.85</v>
      </c>
      <c r="DY24" s="154">
        <v>0</v>
      </c>
      <c r="DZ24" s="154">
        <v>0</v>
      </c>
      <c r="EA24" s="154">
        <v>0</v>
      </c>
      <c r="EB24" s="154">
        <v>0</v>
      </c>
      <c r="EC24" s="154">
        <v>0</v>
      </c>
      <c r="ED24" s="154">
        <v>0</v>
      </c>
      <c r="EE24" s="154">
        <v>0</v>
      </c>
      <c r="EF24" s="154">
        <v>41288.399999999994</v>
      </c>
      <c r="EG24" s="154">
        <v>0</v>
      </c>
      <c r="EH24" s="154">
        <v>0</v>
      </c>
      <c r="EI24" s="154">
        <v>0</v>
      </c>
      <c r="EJ24" s="154">
        <v>451636.4</v>
      </c>
      <c r="EK24" s="154">
        <v>0</v>
      </c>
      <c r="EL24" s="154">
        <v>0</v>
      </c>
      <c r="EM24" s="154">
        <v>0</v>
      </c>
      <c r="EN24" s="129"/>
      <c r="EO24" s="155">
        <v>42983</v>
      </c>
      <c r="EP24" s="156" t="s">
        <v>165</v>
      </c>
      <c r="EQ24" s="129"/>
      <c r="ER24" s="130">
        <v>15753777.720000001</v>
      </c>
      <c r="ES24" s="131">
        <v>20330842.879999995</v>
      </c>
      <c r="ET24" s="131">
        <v>4577065.1599999946</v>
      </c>
      <c r="EU24" s="132">
        <v>3139569.6499999911</v>
      </c>
      <c r="EV24" s="133"/>
      <c r="EW24" s="130">
        <v>22300449</v>
      </c>
      <c r="EX24" s="131">
        <v>22725795.109999999</v>
      </c>
      <c r="EY24" s="131">
        <v>425346.1099999994</v>
      </c>
      <c r="EZ24" s="132">
        <v>-204841.96000000089</v>
      </c>
      <c r="FA24" s="129"/>
      <c r="FB24" s="134">
        <v>0</v>
      </c>
      <c r="FC24" s="134">
        <v>0</v>
      </c>
      <c r="FD24" s="135"/>
      <c r="FE24" s="157">
        <v>94376474.888065815</v>
      </c>
      <c r="FF24" s="158">
        <v>22806113.120000001</v>
      </c>
      <c r="FG24" s="159">
        <v>1</v>
      </c>
      <c r="FH24" s="135"/>
      <c r="FI24" s="135"/>
      <c r="FJ24" s="135"/>
      <c r="FK24" s="160"/>
      <c r="FL24" s="160"/>
      <c r="FM24" s="160"/>
    </row>
    <row r="25" spans="1:203" s="140" customFormat="1" ht="39.950000000000003" customHeight="1" thickTop="1" thickBot="1">
      <c r="A25" s="141">
        <v>43004</v>
      </c>
      <c r="B25" s="142" t="s">
        <v>165</v>
      </c>
      <c r="C25" s="111">
        <v>11059014.488065831</v>
      </c>
      <c r="D25" s="112">
        <v>97778.099999998929</v>
      </c>
      <c r="E25" s="113">
        <v>-5000866.3400000008</v>
      </c>
      <c r="F25" s="114">
        <v>23984132.779999997</v>
      </c>
      <c r="G25" s="115">
        <v>25292327.300000004</v>
      </c>
      <c r="H25" s="143">
        <v>24106.6</v>
      </c>
      <c r="I25" s="144">
        <v>0</v>
      </c>
      <c r="J25" s="144">
        <v>755464.61</v>
      </c>
      <c r="K25" s="144">
        <v>311410.06</v>
      </c>
      <c r="L25" s="144">
        <v>8780266.4100000001</v>
      </c>
      <c r="M25" s="144">
        <v>13982604.41</v>
      </c>
      <c r="N25" s="144">
        <v>3213781.57</v>
      </c>
      <c r="O25" s="145">
        <v>59240.72</v>
      </c>
      <c r="P25" s="146">
        <v>0.18</v>
      </c>
      <c r="Q25" s="147">
        <v>0</v>
      </c>
      <c r="R25" s="147">
        <v>0</v>
      </c>
      <c r="S25" s="147">
        <v>0</v>
      </c>
      <c r="T25" s="147">
        <v>0</v>
      </c>
      <c r="U25" s="148">
        <v>0</v>
      </c>
      <c r="V25" s="149">
        <v>0.18</v>
      </c>
      <c r="W25" s="143">
        <v>0</v>
      </c>
      <c r="X25" s="145">
        <v>0</v>
      </c>
      <c r="Y25" s="150">
        <v>0</v>
      </c>
      <c r="Z25" s="115">
        <v>27126874.559999999</v>
      </c>
      <c r="AA25" s="151">
        <v>16741107.400000002</v>
      </c>
      <c r="AB25" s="147">
        <v>8352645.0599999996</v>
      </c>
      <c r="AC25" s="147">
        <v>4207.38</v>
      </c>
      <c r="AD25" s="147">
        <v>19295</v>
      </c>
      <c r="AE25" s="147">
        <v>0</v>
      </c>
      <c r="AF25" s="147">
        <v>0</v>
      </c>
      <c r="AG25" s="147">
        <v>9715.18</v>
      </c>
      <c r="AH25" s="147">
        <v>0</v>
      </c>
      <c r="AI25" s="152">
        <v>0</v>
      </c>
      <c r="AJ25" s="146">
        <v>0</v>
      </c>
      <c r="AK25" s="147">
        <v>134504.32000000001</v>
      </c>
      <c r="AL25" s="147">
        <v>23972.59</v>
      </c>
      <c r="AM25" s="147">
        <v>0</v>
      </c>
      <c r="AN25" s="147">
        <v>0</v>
      </c>
      <c r="AO25" s="147">
        <v>497</v>
      </c>
      <c r="AP25" s="148">
        <v>6383.369999999999</v>
      </c>
      <c r="AQ25" s="10"/>
      <c r="AR25" s="153">
        <v>15021673.609999999</v>
      </c>
      <c r="AS25" s="153">
        <v>15021673.609999999</v>
      </c>
      <c r="AT25" s="153">
        <v>0</v>
      </c>
      <c r="AU25" s="10"/>
      <c r="AV25" s="153">
        <v>183034.62</v>
      </c>
      <c r="AW25" s="153">
        <v>183034.62</v>
      </c>
      <c r="AX25" s="153">
        <v>0</v>
      </c>
      <c r="AY25" s="10"/>
      <c r="AZ25" s="153">
        <v>20694.8</v>
      </c>
      <c r="BA25" s="153">
        <v>20694.8</v>
      </c>
      <c r="BB25" s="153">
        <v>0</v>
      </c>
      <c r="BC25" s="10"/>
      <c r="BD25" s="153">
        <v>7498132.4900000002</v>
      </c>
      <c r="BE25" s="153">
        <v>7498132.4900000002</v>
      </c>
      <c r="BF25" s="153">
        <v>0</v>
      </c>
      <c r="BG25" s="10"/>
      <c r="BH25" s="153">
        <v>22954.39</v>
      </c>
      <c r="BI25" s="153">
        <v>22954.39</v>
      </c>
      <c r="BJ25" s="153">
        <v>0</v>
      </c>
      <c r="BK25" s="10"/>
      <c r="BL25" s="153">
        <v>3841.21</v>
      </c>
      <c r="BM25" s="153">
        <v>3841.21</v>
      </c>
      <c r="BN25" s="153">
        <v>0</v>
      </c>
      <c r="BO25" s="10"/>
      <c r="BP25" s="153">
        <v>5282</v>
      </c>
      <c r="BQ25" s="153">
        <v>5282</v>
      </c>
      <c r="BR25" s="153">
        <v>0</v>
      </c>
      <c r="BS25" s="10"/>
      <c r="BT25" s="153">
        <v>0</v>
      </c>
      <c r="BU25" s="153">
        <v>0</v>
      </c>
      <c r="BV25" s="153">
        <v>0</v>
      </c>
      <c r="BW25" s="10"/>
      <c r="BX25" s="153">
        <v>0</v>
      </c>
      <c r="BY25" s="153">
        <v>0</v>
      </c>
      <c r="BZ25" s="153">
        <v>0</v>
      </c>
      <c r="CA25" s="10"/>
      <c r="CB25" s="153">
        <v>0</v>
      </c>
      <c r="CC25" s="153">
        <v>0</v>
      </c>
      <c r="CD25" s="153">
        <v>0</v>
      </c>
      <c r="CE25" s="10"/>
      <c r="CF25" s="153">
        <v>0</v>
      </c>
      <c r="CG25" s="153">
        <v>0</v>
      </c>
      <c r="CH25" s="153">
        <v>0</v>
      </c>
      <c r="CI25" s="10"/>
      <c r="CJ25" s="153">
        <v>50000</v>
      </c>
      <c r="CK25" s="153">
        <v>50000</v>
      </c>
      <c r="CL25" s="153">
        <v>0</v>
      </c>
      <c r="CM25" s="10"/>
      <c r="CN25" s="153">
        <v>500</v>
      </c>
      <c r="CO25" s="153">
        <v>500</v>
      </c>
      <c r="CP25" s="153">
        <v>0</v>
      </c>
      <c r="CQ25" s="10"/>
      <c r="CR25" s="153">
        <v>0</v>
      </c>
      <c r="CS25" s="153">
        <v>0</v>
      </c>
      <c r="CT25" s="153">
        <v>0</v>
      </c>
      <c r="CU25" s="10"/>
      <c r="CV25" s="153">
        <v>0</v>
      </c>
      <c r="CW25" s="153">
        <v>0</v>
      </c>
      <c r="CX25" s="153">
        <v>0</v>
      </c>
      <c r="CY25" s="10"/>
      <c r="CZ25" s="153">
        <v>0</v>
      </c>
      <c r="DA25" s="153">
        <v>0</v>
      </c>
      <c r="DB25" s="153">
        <v>0</v>
      </c>
      <c r="DC25" s="10"/>
      <c r="DD25" s="153">
        <v>0</v>
      </c>
      <c r="DE25" s="153">
        <v>0</v>
      </c>
      <c r="DF25" s="153">
        <v>0</v>
      </c>
      <c r="DG25" s="10"/>
      <c r="DH25" s="153">
        <v>0</v>
      </c>
      <c r="DI25" s="153">
        <v>0</v>
      </c>
      <c r="DJ25" s="153">
        <v>0</v>
      </c>
      <c r="DK25" s="10"/>
      <c r="DL25" s="153">
        <v>0</v>
      </c>
      <c r="DM25" s="153">
        <v>0</v>
      </c>
      <c r="DN25" s="153">
        <v>0</v>
      </c>
      <c r="DO25" s="10"/>
      <c r="DP25" s="153">
        <v>0</v>
      </c>
      <c r="DQ25" s="153">
        <v>0</v>
      </c>
      <c r="DR25" s="153">
        <v>0</v>
      </c>
      <c r="DS25" s="10"/>
      <c r="DT25" s="153">
        <v>0</v>
      </c>
      <c r="DU25" s="153">
        <v>0</v>
      </c>
      <c r="DV25" s="153">
        <v>0</v>
      </c>
      <c r="DW25" s="10"/>
      <c r="DX25" s="154">
        <v>34835.85</v>
      </c>
      <c r="DY25" s="154">
        <v>0</v>
      </c>
      <c r="DZ25" s="154">
        <v>0</v>
      </c>
      <c r="EA25" s="154">
        <v>0</v>
      </c>
      <c r="EB25" s="154">
        <v>0</v>
      </c>
      <c r="EC25" s="154">
        <v>0</v>
      </c>
      <c r="ED25" s="154">
        <v>0</v>
      </c>
      <c r="EE25" s="154">
        <v>0</v>
      </c>
      <c r="EF25" s="154">
        <v>41288.399999999994</v>
      </c>
      <c r="EG25" s="154">
        <v>0</v>
      </c>
      <c r="EH25" s="154">
        <v>0</v>
      </c>
      <c r="EI25" s="154">
        <v>0</v>
      </c>
      <c r="EJ25" s="154">
        <v>451636.4</v>
      </c>
      <c r="EK25" s="154">
        <v>0</v>
      </c>
      <c r="EL25" s="154">
        <v>0</v>
      </c>
      <c r="EM25" s="154">
        <v>0</v>
      </c>
      <c r="EN25" s="129"/>
      <c r="EO25" s="155">
        <v>42983</v>
      </c>
      <c r="EP25" s="156" t="s">
        <v>165</v>
      </c>
      <c r="EQ25" s="129"/>
      <c r="ER25" s="130">
        <v>15753777.720000001</v>
      </c>
      <c r="ES25" s="131">
        <v>20330842.879999995</v>
      </c>
      <c r="ET25" s="131">
        <v>4577065.1599999946</v>
      </c>
      <c r="EU25" s="132">
        <v>3139569.6499999911</v>
      </c>
      <c r="EV25" s="133"/>
      <c r="EW25" s="130">
        <v>22300449</v>
      </c>
      <c r="EX25" s="131">
        <v>22725795.109999999</v>
      </c>
      <c r="EY25" s="131">
        <v>425346.1099999994</v>
      </c>
      <c r="EZ25" s="132">
        <v>-204841.96000000089</v>
      </c>
      <c r="FA25" s="129"/>
      <c r="FB25" s="134">
        <v>0</v>
      </c>
      <c r="FC25" s="134">
        <v>0</v>
      </c>
      <c r="FD25" s="135"/>
      <c r="FE25" s="157">
        <v>94376474.888065815</v>
      </c>
      <c r="FF25" s="158">
        <v>22806113.120000001</v>
      </c>
      <c r="FG25" s="159">
        <v>1</v>
      </c>
      <c r="FH25" s="135"/>
      <c r="FI25" s="135"/>
      <c r="FJ25" s="135"/>
      <c r="FK25" s="160"/>
      <c r="FL25" s="160"/>
      <c r="FM25" s="160"/>
    </row>
    <row r="26" spans="1:203" s="140" customFormat="1" ht="39.950000000000003" customHeight="1" thickTop="1" thickBot="1">
      <c r="A26" s="141">
        <v>43005</v>
      </c>
      <c r="B26" s="142" t="s">
        <v>166</v>
      </c>
      <c r="C26" s="111">
        <v>9079365.9980658293</v>
      </c>
      <c r="D26" s="112">
        <v>118722.17999999893</v>
      </c>
      <c r="E26" s="113">
        <v>0</v>
      </c>
      <c r="F26" s="114">
        <v>24308261.739999998</v>
      </c>
      <c r="G26" s="115">
        <v>29309128.079999998</v>
      </c>
      <c r="H26" s="143">
        <v>298274.69</v>
      </c>
      <c r="I26" s="144">
        <v>0</v>
      </c>
      <c r="J26" s="144">
        <v>284892.98</v>
      </c>
      <c r="K26" s="144">
        <v>596127.81000000006</v>
      </c>
      <c r="L26" s="144">
        <v>6031257.1100000003</v>
      </c>
      <c r="M26" s="144">
        <v>12859099.25</v>
      </c>
      <c r="N26" s="144">
        <v>7127177.0599999996</v>
      </c>
      <c r="O26" s="145">
        <v>132650.51999999999</v>
      </c>
      <c r="P26" s="146">
        <v>0.17</v>
      </c>
      <c r="Q26" s="147">
        <v>0</v>
      </c>
      <c r="R26" s="147">
        <v>0</v>
      </c>
      <c r="S26" s="147">
        <v>0</v>
      </c>
      <c r="T26" s="147">
        <v>0</v>
      </c>
      <c r="U26" s="148">
        <v>0</v>
      </c>
      <c r="V26" s="149">
        <v>0.17</v>
      </c>
      <c r="W26" s="143">
        <v>0</v>
      </c>
      <c r="X26" s="145">
        <v>0</v>
      </c>
      <c r="Y26" s="150">
        <v>0</v>
      </c>
      <c r="Z26" s="115">
        <v>27329479.59</v>
      </c>
      <c r="AA26" s="151">
        <v>19741246.25</v>
      </c>
      <c r="AB26" s="147">
        <v>9765632.2400000002</v>
      </c>
      <c r="AC26" s="147">
        <v>4802.7700000000004</v>
      </c>
      <c r="AD26" s="147">
        <v>20940</v>
      </c>
      <c r="AE26" s="147">
        <v>0</v>
      </c>
      <c r="AF26" s="147">
        <v>0</v>
      </c>
      <c r="AG26" s="147">
        <v>3203.17</v>
      </c>
      <c r="AH26" s="147">
        <v>0</v>
      </c>
      <c r="AI26" s="152">
        <v>0</v>
      </c>
      <c r="AJ26" s="146">
        <v>0</v>
      </c>
      <c r="AK26" s="147">
        <v>0</v>
      </c>
      <c r="AL26" s="147">
        <v>46816.65</v>
      </c>
      <c r="AM26" s="147">
        <v>0</v>
      </c>
      <c r="AN26" s="147">
        <v>0</v>
      </c>
      <c r="AO26" s="147">
        <v>18.8</v>
      </c>
      <c r="AP26" s="148">
        <v>-273531.8</v>
      </c>
      <c r="AQ26" s="10"/>
      <c r="AR26" s="153"/>
      <c r="AS26" s="153"/>
      <c r="AT26" s="153"/>
      <c r="AU26" s="10"/>
      <c r="AV26" s="153"/>
      <c r="AW26" s="153"/>
      <c r="AX26" s="153"/>
      <c r="AY26" s="10"/>
      <c r="AZ26" s="153"/>
      <c r="BA26" s="153"/>
      <c r="BB26" s="153"/>
      <c r="BC26" s="10"/>
      <c r="BD26" s="153"/>
      <c r="BE26" s="153"/>
      <c r="BF26" s="153"/>
      <c r="BG26" s="10"/>
      <c r="BH26" s="153"/>
      <c r="BI26" s="153"/>
      <c r="BJ26" s="153"/>
      <c r="BK26" s="10"/>
      <c r="BL26" s="153"/>
      <c r="BM26" s="153"/>
      <c r="BN26" s="153"/>
      <c r="BO26" s="10"/>
      <c r="BP26" s="153"/>
      <c r="BQ26" s="153"/>
      <c r="BR26" s="153"/>
      <c r="BS26" s="10"/>
      <c r="BT26" s="153"/>
      <c r="BU26" s="153"/>
      <c r="BV26" s="153"/>
      <c r="BW26" s="10"/>
      <c r="BX26" s="153"/>
      <c r="BY26" s="153"/>
      <c r="BZ26" s="153"/>
      <c r="CA26" s="10"/>
      <c r="CB26" s="153"/>
      <c r="CC26" s="153"/>
      <c r="CD26" s="153"/>
      <c r="CE26" s="10"/>
      <c r="CF26" s="153"/>
      <c r="CG26" s="153"/>
      <c r="CH26" s="153"/>
      <c r="CI26" s="10"/>
      <c r="CJ26" s="153"/>
      <c r="CK26" s="153"/>
      <c r="CL26" s="153"/>
      <c r="CM26" s="10"/>
      <c r="CN26" s="153"/>
      <c r="CO26" s="153"/>
      <c r="CP26" s="153"/>
      <c r="CQ26" s="10"/>
      <c r="CR26" s="153"/>
      <c r="CS26" s="153"/>
      <c r="CT26" s="153"/>
      <c r="CU26" s="10"/>
      <c r="CV26" s="153"/>
      <c r="CW26" s="153"/>
      <c r="CX26" s="153"/>
      <c r="CY26" s="10"/>
      <c r="CZ26" s="153"/>
      <c r="DA26" s="153"/>
      <c r="DB26" s="153"/>
      <c r="DC26" s="10"/>
      <c r="DD26" s="153"/>
      <c r="DE26" s="153"/>
      <c r="DF26" s="153"/>
      <c r="DG26" s="10"/>
      <c r="DH26" s="153"/>
      <c r="DI26" s="153"/>
      <c r="DJ26" s="153"/>
      <c r="DK26" s="10"/>
      <c r="DL26" s="153"/>
      <c r="DM26" s="153"/>
      <c r="DN26" s="153"/>
      <c r="DO26" s="10"/>
      <c r="DP26" s="153"/>
      <c r="DQ26" s="153"/>
      <c r="DR26" s="153"/>
      <c r="DS26" s="10"/>
      <c r="DT26" s="153"/>
      <c r="DU26" s="153"/>
      <c r="DV26" s="153"/>
      <c r="DW26" s="10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29"/>
      <c r="EO26" s="155"/>
      <c r="EP26" s="156"/>
      <c r="EQ26" s="129"/>
      <c r="ER26" s="130"/>
      <c r="ES26" s="131"/>
      <c r="ET26" s="131"/>
      <c r="EU26" s="132"/>
      <c r="EV26" s="133"/>
      <c r="EW26" s="130"/>
      <c r="EX26" s="131"/>
      <c r="EY26" s="131"/>
      <c r="EZ26" s="132"/>
      <c r="FA26" s="129"/>
      <c r="FB26" s="134"/>
      <c r="FC26" s="134"/>
      <c r="FD26" s="135"/>
      <c r="FE26" s="157"/>
      <c r="FF26" s="158"/>
      <c r="FG26" s="159"/>
      <c r="FH26" s="135"/>
      <c r="FI26" s="135"/>
      <c r="FJ26" s="135"/>
      <c r="FK26" s="160"/>
      <c r="FL26" s="160"/>
      <c r="FM26" s="160"/>
    </row>
    <row r="27" spans="1:203" s="140" customFormat="1" ht="39.950000000000003" customHeight="1" thickTop="1" thickBot="1">
      <c r="A27" s="141">
        <v>43006</v>
      </c>
      <c r="B27" s="142" t="s">
        <v>167</v>
      </c>
      <c r="C27" s="111">
        <v>10776588.941065826</v>
      </c>
      <c r="D27" s="112">
        <v>133226.18999999893</v>
      </c>
      <c r="E27" s="113">
        <v>0</v>
      </c>
      <c r="F27" s="114">
        <v>24287170.090000004</v>
      </c>
      <c r="G27" s="115">
        <v>24287170.090000004</v>
      </c>
      <c r="H27" s="143">
        <v>17509.52</v>
      </c>
      <c r="I27" s="144">
        <v>0</v>
      </c>
      <c r="J27" s="144">
        <v>218972.77299999999</v>
      </c>
      <c r="K27" s="144">
        <v>355500.92</v>
      </c>
      <c r="L27" s="144">
        <v>5154964.8499999996</v>
      </c>
      <c r="M27" s="144">
        <v>11461503.630000001</v>
      </c>
      <c r="N27" s="144">
        <v>8647767.3100000005</v>
      </c>
      <c r="O27" s="145">
        <v>107424.93</v>
      </c>
      <c r="P27" s="146">
        <v>15.28</v>
      </c>
      <c r="Q27" s="147">
        <v>0</v>
      </c>
      <c r="R27" s="147">
        <v>0</v>
      </c>
      <c r="S27" s="147">
        <v>20733.82</v>
      </c>
      <c r="T27" s="147">
        <v>0</v>
      </c>
      <c r="U27" s="148">
        <v>0</v>
      </c>
      <c r="V27" s="149">
        <v>20749.099999999999</v>
      </c>
      <c r="W27" s="143">
        <v>0</v>
      </c>
      <c r="X27" s="145">
        <v>0</v>
      </c>
      <c r="Y27" s="150">
        <v>0</v>
      </c>
      <c r="Z27" s="115">
        <v>25984393.033</v>
      </c>
      <c r="AA27" s="151">
        <v>16272382.819999998</v>
      </c>
      <c r="AB27" s="147">
        <v>7962794.1799999997</v>
      </c>
      <c r="AC27" s="147">
        <v>3969.23</v>
      </c>
      <c r="AD27" s="147">
        <v>14500</v>
      </c>
      <c r="AE27" s="147">
        <v>0</v>
      </c>
      <c r="AF27" s="147">
        <v>0</v>
      </c>
      <c r="AG27" s="147">
        <v>2097.6</v>
      </c>
      <c r="AH27" s="147">
        <v>0</v>
      </c>
      <c r="AI27" s="152">
        <v>0</v>
      </c>
      <c r="AJ27" s="146">
        <v>0</v>
      </c>
      <c r="AK27" s="147">
        <v>0</v>
      </c>
      <c r="AL27" s="147">
        <v>31106.86</v>
      </c>
      <c r="AM27" s="147">
        <v>0</v>
      </c>
      <c r="AN27" s="147">
        <v>0</v>
      </c>
      <c r="AO27" s="147">
        <v>319.39999999999998</v>
      </c>
      <c r="AP27" s="148">
        <v>0</v>
      </c>
      <c r="AQ27" s="10"/>
      <c r="AR27" s="153">
        <v>15021673.609999999</v>
      </c>
      <c r="AS27" s="153">
        <v>15021673.609999999</v>
      </c>
      <c r="AT27" s="153">
        <v>0</v>
      </c>
      <c r="AU27" s="10"/>
      <c r="AV27" s="153">
        <v>183034.62</v>
      </c>
      <c r="AW27" s="153">
        <v>183034.62</v>
      </c>
      <c r="AX27" s="153">
        <v>0</v>
      </c>
      <c r="AY27" s="10"/>
      <c r="AZ27" s="153">
        <v>20694.8</v>
      </c>
      <c r="BA27" s="153">
        <v>20694.8</v>
      </c>
      <c r="BB27" s="153">
        <v>0</v>
      </c>
      <c r="BC27" s="10"/>
      <c r="BD27" s="153">
        <v>7498132.4900000002</v>
      </c>
      <c r="BE27" s="153">
        <v>7498132.4900000002</v>
      </c>
      <c r="BF27" s="153">
        <v>0</v>
      </c>
      <c r="BG27" s="10"/>
      <c r="BH27" s="153">
        <v>22954.39</v>
      </c>
      <c r="BI27" s="153">
        <v>22954.39</v>
      </c>
      <c r="BJ27" s="153">
        <v>0</v>
      </c>
      <c r="BK27" s="10"/>
      <c r="BL27" s="153">
        <v>3841.21</v>
      </c>
      <c r="BM27" s="153">
        <v>3841.21</v>
      </c>
      <c r="BN27" s="153">
        <v>0</v>
      </c>
      <c r="BO27" s="10"/>
      <c r="BP27" s="153">
        <v>5282</v>
      </c>
      <c r="BQ27" s="153">
        <v>5282</v>
      </c>
      <c r="BR27" s="153">
        <v>0</v>
      </c>
      <c r="BS27" s="10"/>
      <c r="BT27" s="153">
        <v>0</v>
      </c>
      <c r="BU27" s="153">
        <v>0</v>
      </c>
      <c r="BV27" s="153">
        <v>0</v>
      </c>
      <c r="BW27" s="10"/>
      <c r="BX27" s="153">
        <v>0</v>
      </c>
      <c r="BY27" s="153">
        <v>0</v>
      </c>
      <c r="BZ27" s="153">
        <v>0</v>
      </c>
      <c r="CA27" s="10"/>
      <c r="CB27" s="153">
        <v>0</v>
      </c>
      <c r="CC27" s="153">
        <v>0</v>
      </c>
      <c r="CD27" s="153">
        <v>0</v>
      </c>
      <c r="CE27" s="10"/>
      <c r="CF27" s="153">
        <v>0</v>
      </c>
      <c r="CG27" s="153">
        <v>0</v>
      </c>
      <c r="CH27" s="153">
        <v>0</v>
      </c>
      <c r="CI27" s="10"/>
      <c r="CJ27" s="153">
        <v>50000</v>
      </c>
      <c r="CK27" s="153">
        <v>50000</v>
      </c>
      <c r="CL27" s="153">
        <v>0</v>
      </c>
      <c r="CM27" s="10"/>
      <c r="CN27" s="153">
        <v>500</v>
      </c>
      <c r="CO27" s="153">
        <v>500</v>
      </c>
      <c r="CP27" s="153">
        <v>0</v>
      </c>
      <c r="CQ27" s="10"/>
      <c r="CR27" s="153">
        <v>0</v>
      </c>
      <c r="CS27" s="153">
        <v>0</v>
      </c>
      <c r="CT27" s="153">
        <v>0</v>
      </c>
      <c r="CU27" s="10"/>
      <c r="CV27" s="153">
        <v>0</v>
      </c>
      <c r="CW27" s="153">
        <v>0</v>
      </c>
      <c r="CX27" s="153">
        <v>0</v>
      </c>
      <c r="CY27" s="10"/>
      <c r="CZ27" s="153">
        <v>0</v>
      </c>
      <c r="DA27" s="153">
        <v>0</v>
      </c>
      <c r="DB27" s="153">
        <v>0</v>
      </c>
      <c r="DC27" s="10"/>
      <c r="DD27" s="153">
        <v>0</v>
      </c>
      <c r="DE27" s="153">
        <v>0</v>
      </c>
      <c r="DF27" s="153">
        <v>0</v>
      </c>
      <c r="DG27" s="10"/>
      <c r="DH27" s="153">
        <v>0</v>
      </c>
      <c r="DI27" s="153">
        <v>0</v>
      </c>
      <c r="DJ27" s="153">
        <v>0</v>
      </c>
      <c r="DK27" s="10"/>
      <c r="DL27" s="153">
        <v>0</v>
      </c>
      <c r="DM27" s="153">
        <v>0</v>
      </c>
      <c r="DN27" s="153">
        <v>0</v>
      </c>
      <c r="DO27" s="10"/>
      <c r="DP27" s="153">
        <v>0</v>
      </c>
      <c r="DQ27" s="153">
        <v>0</v>
      </c>
      <c r="DR27" s="153">
        <v>0</v>
      </c>
      <c r="DS27" s="10"/>
      <c r="DT27" s="153">
        <v>0</v>
      </c>
      <c r="DU27" s="153">
        <v>0</v>
      </c>
      <c r="DV27" s="153">
        <v>0</v>
      </c>
      <c r="DW27" s="10"/>
      <c r="DX27" s="154">
        <v>34835.85</v>
      </c>
      <c r="DY27" s="154">
        <v>0</v>
      </c>
      <c r="DZ27" s="154">
        <v>0</v>
      </c>
      <c r="EA27" s="154">
        <v>0</v>
      </c>
      <c r="EB27" s="154">
        <v>0</v>
      </c>
      <c r="EC27" s="154">
        <v>0</v>
      </c>
      <c r="ED27" s="154">
        <v>0</v>
      </c>
      <c r="EE27" s="154">
        <v>0</v>
      </c>
      <c r="EF27" s="154">
        <v>41288.399999999994</v>
      </c>
      <c r="EG27" s="154">
        <v>0</v>
      </c>
      <c r="EH27" s="154">
        <v>0</v>
      </c>
      <c r="EI27" s="154">
        <v>0</v>
      </c>
      <c r="EJ27" s="154">
        <v>451636.4</v>
      </c>
      <c r="EK27" s="154">
        <v>0</v>
      </c>
      <c r="EL27" s="154">
        <v>0</v>
      </c>
      <c r="EM27" s="154">
        <v>0</v>
      </c>
      <c r="EN27" s="129"/>
      <c r="EO27" s="155">
        <v>42983</v>
      </c>
      <c r="EP27" s="156" t="s">
        <v>165</v>
      </c>
      <c r="EQ27" s="129"/>
      <c r="ER27" s="130">
        <v>15753777.720000001</v>
      </c>
      <c r="ES27" s="131">
        <v>20330842.879999995</v>
      </c>
      <c r="ET27" s="131">
        <v>4577065.1599999946</v>
      </c>
      <c r="EU27" s="132">
        <v>3139569.6499999911</v>
      </c>
      <c r="EV27" s="133"/>
      <c r="EW27" s="130">
        <v>22300449</v>
      </c>
      <c r="EX27" s="131">
        <v>22725795.109999999</v>
      </c>
      <c r="EY27" s="131">
        <v>425346.1099999994</v>
      </c>
      <c r="EZ27" s="132">
        <v>-204841.96000000089</v>
      </c>
      <c r="FA27" s="129"/>
      <c r="FB27" s="134">
        <v>0</v>
      </c>
      <c r="FC27" s="134">
        <v>0</v>
      </c>
      <c r="FD27" s="135"/>
      <c r="FE27" s="157">
        <v>94376474.888065815</v>
      </c>
      <c r="FF27" s="158">
        <v>22806113.120000001</v>
      </c>
      <c r="FG27" s="159">
        <v>1</v>
      </c>
      <c r="FH27" s="135"/>
      <c r="FI27" s="135"/>
      <c r="FJ27" s="135"/>
      <c r="FK27" s="160"/>
      <c r="FL27" s="160"/>
      <c r="FM27" s="160"/>
    </row>
    <row r="28" spans="1:203" s="140" customFormat="1" ht="39.950000000000003" customHeight="1" thickTop="1" thickBot="1">
      <c r="A28" s="141">
        <v>43007</v>
      </c>
      <c r="B28" s="142" t="s">
        <v>163</v>
      </c>
      <c r="C28" s="111">
        <v>6424165.3910658285</v>
      </c>
      <c r="D28" s="112">
        <v>695528.74999999872</v>
      </c>
      <c r="E28" s="113">
        <v>-15098303.729999999</v>
      </c>
      <c r="F28" s="114">
        <v>49382404.609999999</v>
      </c>
      <c r="G28" s="115">
        <v>34284100.879999995</v>
      </c>
      <c r="H28" s="143">
        <v>0</v>
      </c>
      <c r="I28" s="144">
        <v>0</v>
      </c>
      <c r="J28" s="144">
        <v>258910.94</v>
      </c>
      <c r="K28" s="144">
        <v>321948.88</v>
      </c>
      <c r="L28" s="144">
        <v>3989326.79</v>
      </c>
      <c r="M28" s="144">
        <v>11720565.859999999</v>
      </c>
      <c r="N28" s="144">
        <v>12159814.48</v>
      </c>
      <c r="O28" s="145">
        <v>164105.84</v>
      </c>
      <c r="P28" s="146">
        <v>62.58</v>
      </c>
      <c r="Q28" s="147">
        <v>32940</v>
      </c>
      <c r="R28" s="147">
        <v>0</v>
      </c>
      <c r="S28" s="147">
        <v>1063515.52</v>
      </c>
      <c r="T28" s="147">
        <v>220486.44</v>
      </c>
      <c r="U28" s="148">
        <v>0</v>
      </c>
      <c r="V28" s="149">
        <v>1317004.54</v>
      </c>
      <c r="W28" s="143">
        <v>0</v>
      </c>
      <c r="X28" s="145">
        <v>0</v>
      </c>
      <c r="Y28" s="150">
        <v>0</v>
      </c>
      <c r="Z28" s="115">
        <v>29931677.329999998</v>
      </c>
      <c r="AA28" s="151">
        <v>22030407.869999997</v>
      </c>
      <c r="AB28" s="147">
        <v>10963179.4</v>
      </c>
      <c r="AC28" s="147">
        <v>5953.86</v>
      </c>
      <c r="AD28" s="147">
        <v>623572.02999999991</v>
      </c>
      <c r="AE28" s="147">
        <v>0</v>
      </c>
      <c r="AF28" s="147">
        <v>407276.03</v>
      </c>
      <c r="AG28" s="147">
        <v>106381</v>
      </c>
      <c r="AH28" s="147">
        <v>0</v>
      </c>
      <c r="AI28" s="152">
        <v>397513.67</v>
      </c>
      <c r="AJ28" s="146">
        <v>0</v>
      </c>
      <c r="AK28" s="147">
        <v>0</v>
      </c>
      <c r="AL28" s="147">
        <v>32864.68</v>
      </c>
      <c r="AM28" s="147">
        <v>0</v>
      </c>
      <c r="AN28" s="147">
        <v>0</v>
      </c>
      <c r="AO28" s="147">
        <v>18.8</v>
      </c>
      <c r="AP28" s="148">
        <v>-283066.46000000002</v>
      </c>
      <c r="AQ28" s="10"/>
      <c r="AR28" s="153">
        <v>15021673.609999999</v>
      </c>
      <c r="AS28" s="153">
        <v>15021673.609999999</v>
      </c>
      <c r="AT28" s="153">
        <v>0</v>
      </c>
      <c r="AU28" s="10"/>
      <c r="AV28" s="153">
        <v>183034.62</v>
      </c>
      <c r="AW28" s="153">
        <v>183034.62</v>
      </c>
      <c r="AX28" s="153">
        <v>0</v>
      </c>
      <c r="AY28" s="10"/>
      <c r="AZ28" s="153">
        <v>20694.8</v>
      </c>
      <c r="BA28" s="153">
        <v>20694.8</v>
      </c>
      <c r="BB28" s="153">
        <v>0</v>
      </c>
      <c r="BC28" s="10"/>
      <c r="BD28" s="153">
        <v>7498132.4900000002</v>
      </c>
      <c r="BE28" s="153">
        <v>7498132.4900000002</v>
      </c>
      <c r="BF28" s="153">
        <v>0</v>
      </c>
      <c r="BG28" s="10"/>
      <c r="BH28" s="153">
        <v>22954.39</v>
      </c>
      <c r="BI28" s="153">
        <v>22954.39</v>
      </c>
      <c r="BJ28" s="153">
        <v>0</v>
      </c>
      <c r="BK28" s="10"/>
      <c r="BL28" s="153">
        <v>3841.21</v>
      </c>
      <c r="BM28" s="153">
        <v>3841.21</v>
      </c>
      <c r="BN28" s="153">
        <v>0</v>
      </c>
      <c r="BO28" s="10"/>
      <c r="BP28" s="153">
        <v>5282</v>
      </c>
      <c r="BQ28" s="153">
        <v>5282</v>
      </c>
      <c r="BR28" s="153">
        <v>0</v>
      </c>
      <c r="BS28" s="10"/>
      <c r="BT28" s="153">
        <v>0</v>
      </c>
      <c r="BU28" s="153">
        <v>0</v>
      </c>
      <c r="BV28" s="153">
        <v>0</v>
      </c>
      <c r="BW28" s="10"/>
      <c r="BX28" s="153">
        <v>0</v>
      </c>
      <c r="BY28" s="153">
        <v>0</v>
      </c>
      <c r="BZ28" s="153">
        <v>0</v>
      </c>
      <c r="CA28" s="10"/>
      <c r="CB28" s="153">
        <v>0</v>
      </c>
      <c r="CC28" s="153">
        <v>0</v>
      </c>
      <c r="CD28" s="153">
        <v>0</v>
      </c>
      <c r="CE28" s="10"/>
      <c r="CF28" s="153">
        <v>0</v>
      </c>
      <c r="CG28" s="153">
        <v>0</v>
      </c>
      <c r="CH28" s="153">
        <v>0</v>
      </c>
      <c r="CI28" s="10"/>
      <c r="CJ28" s="153">
        <v>50000</v>
      </c>
      <c r="CK28" s="153">
        <v>50000</v>
      </c>
      <c r="CL28" s="153">
        <v>0</v>
      </c>
      <c r="CM28" s="10"/>
      <c r="CN28" s="153">
        <v>500</v>
      </c>
      <c r="CO28" s="153">
        <v>500</v>
      </c>
      <c r="CP28" s="153">
        <v>0</v>
      </c>
      <c r="CQ28" s="10"/>
      <c r="CR28" s="153">
        <v>0</v>
      </c>
      <c r="CS28" s="153">
        <v>0</v>
      </c>
      <c r="CT28" s="153">
        <v>0</v>
      </c>
      <c r="CU28" s="10"/>
      <c r="CV28" s="153">
        <v>0</v>
      </c>
      <c r="CW28" s="153">
        <v>0</v>
      </c>
      <c r="CX28" s="153">
        <v>0</v>
      </c>
      <c r="CY28" s="10"/>
      <c r="CZ28" s="153">
        <v>0</v>
      </c>
      <c r="DA28" s="153">
        <v>0</v>
      </c>
      <c r="DB28" s="153">
        <v>0</v>
      </c>
      <c r="DC28" s="10"/>
      <c r="DD28" s="153">
        <v>0</v>
      </c>
      <c r="DE28" s="153">
        <v>0</v>
      </c>
      <c r="DF28" s="153">
        <v>0</v>
      </c>
      <c r="DG28" s="10"/>
      <c r="DH28" s="153">
        <v>0</v>
      </c>
      <c r="DI28" s="153">
        <v>0</v>
      </c>
      <c r="DJ28" s="153">
        <v>0</v>
      </c>
      <c r="DK28" s="10"/>
      <c r="DL28" s="153">
        <v>0</v>
      </c>
      <c r="DM28" s="153">
        <v>0</v>
      </c>
      <c r="DN28" s="153">
        <v>0</v>
      </c>
      <c r="DO28" s="10"/>
      <c r="DP28" s="153">
        <v>0</v>
      </c>
      <c r="DQ28" s="153">
        <v>0</v>
      </c>
      <c r="DR28" s="153">
        <v>0</v>
      </c>
      <c r="DS28" s="10"/>
      <c r="DT28" s="153">
        <v>0</v>
      </c>
      <c r="DU28" s="153">
        <v>0</v>
      </c>
      <c r="DV28" s="153">
        <v>0</v>
      </c>
      <c r="DW28" s="10"/>
      <c r="DX28" s="154">
        <v>34835.85</v>
      </c>
      <c r="DY28" s="154">
        <v>0</v>
      </c>
      <c r="DZ28" s="154">
        <v>0</v>
      </c>
      <c r="EA28" s="154">
        <v>0</v>
      </c>
      <c r="EB28" s="154">
        <v>0</v>
      </c>
      <c r="EC28" s="154">
        <v>0</v>
      </c>
      <c r="ED28" s="154">
        <v>0</v>
      </c>
      <c r="EE28" s="154">
        <v>0</v>
      </c>
      <c r="EF28" s="154">
        <v>41288.399999999994</v>
      </c>
      <c r="EG28" s="154">
        <v>0</v>
      </c>
      <c r="EH28" s="154">
        <v>0</v>
      </c>
      <c r="EI28" s="154">
        <v>0</v>
      </c>
      <c r="EJ28" s="154">
        <v>451636.4</v>
      </c>
      <c r="EK28" s="154">
        <v>0</v>
      </c>
      <c r="EL28" s="154">
        <v>0</v>
      </c>
      <c r="EM28" s="154">
        <v>0</v>
      </c>
      <c r="EN28" s="129"/>
      <c r="EO28" s="155">
        <v>42983</v>
      </c>
      <c r="EP28" s="156" t="s">
        <v>165</v>
      </c>
      <c r="EQ28" s="129"/>
      <c r="ER28" s="130">
        <v>15753777.720000001</v>
      </c>
      <c r="ES28" s="131">
        <v>20330842.879999995</v>
      </c>
      <c r="ET28" s="131">
        <v>4577065.1599999946</v>
      </c>
      <c r="EU28" s="132">
        <v>3139569.6499999911</v>
      </c>
      <c r="EV28" s="133"/>
      <c r="EW28" s="130">
        <v>22300449</v>
      </c>
      <c r="EX28" s="131">
        <v>22725795.109999999</v>
      </c>
      <c r="EY28" s="131">
        <v>425346.1099999994</v>
      </c>
      <c r="EZ28" s="132">
        <v>-204841.96000000089</v>
      </c>
      <c r="FA28" s="129"/>
      <c r="FB28" s="134">
        <v>0</v>
      </c>
      <c r="FC28" s="134">
        <v>0</v>
      </c>
      <c r="FD28" s="135"/>
      <c r="FE28" s="157">
        <v>94376474.888065815</v>
      </c>
      <c r="FF28" s="158">
        <v>22806113.120000001</v>
      </c>
      <c r="FG28" s="159">
        <v>1</v>
      </c>
      <c r="FH28" s="135"/>
      <c r="FI28" s="135"/>
      <c r="FJ28" s="135"/>
      <c r="FK28" s="160"/>
      <c r="FL28" s="160"/>
      <c r="FM28" s="160"/>
    </row>
    <row r="29" spans="1:203" s="140" customFormat="1" ht="39.950000000000003" customHeight="1" thickTop="1" thickBot="1">
      <c r="A29" s="161" t="s">
        <v>45</v>
      </c>
      <c r="B29" s="162"/>
      <c r="C29" s="163">
        <f>+C28</f>
        <v>6424165.3910658285</v>
      </c>
      <c r="D29" s="164">
        <f>+D28</f>
        <v>695528.74999999872</v>
      </c>
      <c r="E29" s="165">
        <f>+E28</f>
        <v>-15098303.729999999</v>
      </c>
      <c r="F29" s="166">
        <f t="shared" ref="F29:O29" si="0">SUM(F7:F28)</f>
        <v>619251804.43999994</v>
      </c>
      <c r="G29" s="167">
        <f t="shared" si="0"/>
        <v>604153500.71000004</v>
      </c>
      <c r="H29" s="168">
        <f t="shared" si="0"/>
        <v>966038.94</v>
      </c>
      <c r="I29" s="169">
        <f t="shared" si="0"/>
        <v>22938.98</v>
      </c>
      <c r="J29" s="169">
        <f t="shared" si="0"/>
        <v>8753652.7430000007</v>
      </c>
      <c r="K29" s="169">
        <f t="shared" si="0"/>
        <v>8640335.8200000003</v>
      </c>
      <c r="L29" s="169">
        <f t="shared" si="0"/>
        <v>106027891.19999999</v>
      </c>
      <c r="M29" s="169">
        <f t="shared" si="0"/>
        <v>130499379.3</v>
      </c>
      <c r="N29" s="169">
        <f t="shared" si="0"/>
        <v>70338437.100000009</v>
      </c>
      <c r="O29" s="170">
        <f t="shared" si="0"/>
        <v>2624789.0800000005</v>
      </c>
      <c r="P29" s="171">
        <f t="shared" ref="P29:U29" si="1">SUM(P8:P28)</f>
        <v>56428.35</v>
      </c>
      <c r="Q29" s="172">
        <f t="shared" si="1"/>
        <v>134391.54</v>
      </c>
      <c r="R29" s="172">
        <f t="shared" si="1"/>
        <v>221124.56</v>
      </c>
      <c r="S29" s="172">
        <f t="shared" si="1"/>
        <v>1217647.79</v>
      </c>
      <c r="T29" s="172">
        <f t="shared" si="1"/>
        <v>1184227.25</v>
      </c>
      <c r="U29" s="173">
        <f t="shared" si="1"/>
        <v>388394.9</v>
      </c>
      <c r="V29" s="174">
        <f t="shared" ref="V29" si="2">SUM(P29:U29)</f>
        <v>3202214.39</v>
      </c>
      <c r="W29" s="168">
        <f>SUM(W7:W28)</f>
        <v>6400117.0899999999</v>
      </c>
      <c r="X29" s="170">
        <f>SUM(X7:X28)</f>
        <v>262399849</v>
      </c>
      <c r="Y29" s="175">
        <f>SUM(Y7:Y28)</f>
        <v>4450000</v>
      </c>
      <c r="Z29" s="176">
        <f t="shared" ref="Z29" si="3">SUM(H29:Y29)-V29</f>
        <v>604325643.64300001</v>
      </c>
      <c r="AA29" s="177">
        <f t="shared" ref="AA29:AP29" si="4">SUM(AA7:AA28)</f>
        <v>379021777.90999997</v>
      </c>
      <c r="AB29" s="172">
        <f t="shared" si="4"/>
        <v>195428511.49000001</v>
      </c>
      <c r="AC29" s="172">
        <f t="shared" si="4"/>
        <v>116195.69999999998</v>
      </c>
      <c r="AD29" s="172">
        <f t="shared" si="4"/>
        <v>4294220.79</v>
      </c>
      <c r="AE29" s="172">
        <f t="shared" si="4"/>
        <v>20000337.210000001</v>
      </c>
      <c r="AF29" s="172">
        <f t="shared" si="4"/>
        <v>407276.03</v>
      </c>
      <c r="AG29" s="172">
        <f t="shared" si="4"/>
        <v>207807.22999999998</v>
      </c>
      <c r="AH29" s="172">
        <f t="shared" si="4"/>
        <v>239807.41</v>
      </c>
      <c r="AI29" s="178">
        <f t="shared" si="4"/>
        <v>397513.67</v>
      </c>
      <c r="AJ29" s="171">
        <f t="shared" si="4"/>
        <v>242198.26</v>
      </c>
      <c r="AK29" s="172">
        <f t="shared" si="4"/>
        <v>924139.57999999984</v>
      </c>
      <c r="AL29" s="172">
        <f t="shared" si="4"/>
        <v>651319.38000000012</v>
      </c>
      <c r="AM29" s="172">
        <f t="shared" si="4"/>
        <v>0</v>
      </c>
      <c r="AN29" s="172">
        <f t="shared" si="4"/>
        <v>1318505.74</v>
      </c>
      <c r="AO29" s="172">
        <f t="shared" si="4"/>
        <v>1454022.6400000006</v>
      </c>
      <c r="AP29" s="173">
        <f t="shared" si="4"/>
        <v>-550132.33000000007</v>
      </c>
      <c r="AQ29" s="10"/>
      <c r="AR29" s="179">
        <f>SUM(AR7:AR28)</f>
        <v>224041885.80000007</v>
      </c>
      <c r="AS29" s="179">
        <f>SUM(AS7:AS28)</f>
        <v>224041885.80000007</v>
      </c>
      <c r="AT29" s="179" t="e">
        <f>+#REF!</f>
        <v>#REF!</v>
      </c>
      <c r="AU29" s="10"/>
      <c r="AV29" s="179">
        <f>SUM(AV7:AV28)</f>
        <v>2742437.7700000009</v>
      </c>
      <c r="AW29" s="179">
        <f>SUM(AW7:AW28)</f>
        <v>2742437.7700000009</v>
      </c>
      <c r="AX29" s="179" t="e">
        <f>+#REF!</f>
        <v>#REF!</v>
      </c>
      <c r="AY29" s="10"/>
      <c r="AZ29" s="179">
        <f>SUM(AZ7:AZ28)</f>
        <v>271183.19999999995</v>
      </c>
      <c r="BA29" s="179">
        <f>SUM(BA7:BA28)</f>
        <v>271183.19999999995</v>
      </c>
      <c r="BB29" s="179" t="e">
        <f>+#REF!</f>
        <v>#REF!</v>
      </c>
      <c r="BC29" s="10"/>
      <c r="BD29" s="180">
        <f>SUM(BD7:BD28)</f>
        <v>112360946.43999998</v>
      </c>
      <c r="BE29" s="180">
        <f>SUM(BE7:BE28)</f>
        <v>112360946.43999998</v>
      </c>
      <c r="BF29" s="179" t="e">
        <f>+#REF!</f>
        <v>#REF!</v>
      </c>
      <c r="BG29" s="10"/>
      <c r="BH29" s="180">
        <f>SUM(BH7:BH28)</f>
        <v>367270.24000000011</v>
      </c>
      <c r="BI29" s="180">
        <f>SUM(BI7:BI28)</f>
        <v>367270.24000000011</v>
      </c>
      <c r="BJ29" s="179" t="e">
        <f>+#REF!</f>
        <v>#REF!</v>
      </c>
      <c r="BK29" s="10"/>
      <c r="BL29" s="180">
        <f>SUM(BL7:BL28)</f>
        <v>61459.359999999993</v>
      </c>
      <c r="BM29" s="180">
        <f>SUM(BM7:BM28)</f>
        <v>61459.359999999993</v>
      </c>
      <c r="BN29" s="179" t="e">
        <f>+#REF!</f>
        <v>#REF!</v>
      </c>
      <c r="BO29" s="10"/>
      <c r="BP29" s="180">
        <f>SUM(BP7:BP28)</f>
        <v>68206.2</v>
      </c>
      <c r="BQ29" s="180">
        <f>SUM(BQ7:BQ28)</f>
        <v>68206.2</v>
      </c>
      <c r="BR29" s="179" t="e">
        <f>+#REF!</f>
        <v>#REF!</v>
      </c>
      <c r="BS29" s="10"/>
      <c r="BT29" s="180">
        <f>SUM(BT7:BT28)</f>
        <v>0</v>
      </c>
      <c r="BU29" s="180">
        <f>SUM(BU7:BU28)</f>
        <v>0</v>
      </c>
      <c r="BV29" s="179" t="e">
        <f>+#REF!</f>
        <v>#REF!</v>
      </c>
      <c r="BW29" s="10"/>
      <c r="BX29" s="180">
        <f>SUM(BX7:BX28)</f>
        <v>16900337.210000001</v>
      </c>
      <c r="BY29" s="180">
        <f>SUM(BY7:BY28)</f>
        <v>16900337.210000001</v>
      </c>
      <c r="BZ29" s="179" t="e">
        <f>+#REF!</f>
        <v>#REF!</v>
      </c>
      <c r="CA29" s="10"/>
      <c r="CB29" s="180">
        <f>SUM(CB7:CB28)</f>
        <v>421146.81</v>
      </c>
      <c r="CC29" s="180">
        <f>SUM(CC7:CC28)</f>
        <v>421146.81</v>
      </c>
      <c r="CD29" s="179" t="e">
        <f>+#REF!</f>
        <v>#REF!</v>
      </c>
      <c r="CE29" s="10"/>
      <c r="CF29" s="180">
        <f>SUM(CF7:CF28)</f>
        <v>399881.43</v>
      </c>
      <c r="CG29" s="180">
        <f>SUM(CG7:CG28)</f>
        <v>399881.43</v>
      </c>
      <c r="CH29" s="179" t="e">
        <f>+#REF!</f>
        <v>#REF!</v>
      </c>
      <c r="CI29" s="10"/>
      <c r="CJ29" s="180">
        <f>SUM(CJ7:CJ28)</f>
        <v>600500</v>
      </c>
      <c r="CK29" s="180">
        <f>SUM(CK7:CK28)</f>
        <v>600500</v>
      </c>
      <c r="CL29" s="179" t="e">
        <f>+#REF!</f>
        <v>#REF!</v>
      </c>
      <c r="CM29" s="10"/>
      <c r="CN29" s="180">
        <f>SUM(CN7:CN28)</f>
        <v>7500</v>
      </c>
      <c r="CO29" s="180">
        <f>SUM(CO7:CO28)</f>
        <v>7500</v>
      </c>
      <c r="CP29" s="179" t="e">
        <f>+#REF!</f>
        <v>#REF!</v>
      </c>
      <c r="CQ29" s="10"/>
      <c r="CR29" s="180">
        <f>SUM(CR7:CR28)</f>
        <v>0</v>
      </c>
      <c r="CS29" s="180">
        <f>SUM(CS7:CS28)</f>
        <v>0</v>
      </c>
      <c r="CT29" s="179" t="e">
        <f>+#REF!</f>
        <v>#REF!</v>
      </c>
      <c r="CU29" s="10"/>
      <c r="CV29" s="180">
        <f>SUM(CV7:CV28)</f>
        <v>0</v>
      </c>
      <c r="CW29" s="180">
        <f>SUM(CW7:CW28)</f>
        <v>0</v>
      </c>
      <c r="CX29" s="179" t="e">
        <f>+#REF!</f>
        <v>#REF!</v>
      </c>
      <c r="CY29" s="10"/>
      <c r="CZ29" s="180">
        <f>SUM(CZ7:CZ28)</f>
        <v>0</v>
      </c>
      <c r="DA29" s="180">
        <f>SUM(DA7:DA28)</f>
        <v>0</v>
      </c>
      <c r="DB29" s="179" t="e">
        <f>+#REF!</f>
        <v>#REF!</v>
      </c>
      <c r="DC29" s="10"/>
      <c r="DD29" s="180">
        <f>SUM(DD7:DD28)</f>
        <v>115928.86</v>
      </c>
      <c r="DE29" s="180">
        <f>SUM(DE7:DE28)</f>
        <v>115928.86</v>
      </c>
      <c r="DF29" s="179" t="e">
        <f>+#REF!</f>
        <v>#REF!</v>
      </c>
      <c r="DG29" s="10"/>
      <c r="DH29" s="180">
        <f>SUM(DH7:DH28)</f>
        <v>0</v>
      </c>
      <c r="DI29" s="180">
        <f>SUM(DI7:DI28)</f>
        <v>0</v>
      </c>
      <c r="DJ29" s="179" t="e">
        <f>+#REF!</f>
        <v>#REF!</v>
      </c>
      <c r="DK29" s="10"/>
      <c r="DL29" s="180">
        <f>SUM(DL7:DL28)</f>
        <v>0</v>
      </c>
      <c r="DM29" s="180">
        <f>SUM(DM7:DM28)</f>
        <v>0</v>
      </c>
      <c r="DN29" s="179" t="e">
        <f>+#REF!</f>
        <v>#REF!</v>
      </c>
      <c r="DO29" s="10"/>
      <c r="DP29" s="180">
        <f>SUM(DP7:DP28)</f>
        <v>0</v>
      </c>
      <c r="DQ29" s="180">
        <f>SUM(DQ7:DQ28)</f>
        <v>0</v>
      </c>
      <c r="DR29" s="179" t="e">
        <f>+#REF!</f>
        <v>#REF!</v>
      </c>
      <c r="DS29" s="10"/>
      <c r="DT29" s="180">
        <f>SUM(DT7:DT28)</f>
        <v>0</v>
      </c>
      <c r="DU29" s="180">
        <f>SUM(DU7:DU28)</f>
        <v>0</v>
      </c>
      <c r="DV29" s="179" t="e">
        <f>+#REF!</f>
        <v>#REF!</v>
      </c>
      <c r="DW29" s="10"/>
      <c r="DX29" s="180">
        <f t="shared" ref="DX29:EM29" si="5">SUM(DX7:DX28)</f>
        <v>418030.1999999999</v>
      </c>
      <c r="DY29" s="180">
        <f t="shared" si="5"/>
        <v>79.87</v>
      </c>
      <c r="DZ29" s="180">
        <f t="shared" si="5"/>
        <v>30416.36</v>
      </c>
      <c r="EA29" s="180">
        <f t="shared" si="5"/>
        <v>0</v>
      </c>
      <c r="EB29" s="180">
        <f t="shared" si="5"/>
        <v>0</v>
      </c>
      <c r="EC29" s="180">
        <f t="shared" si="5"/>
        <v>0</v>
      </c>
      <c r="ED29" s="180">
        <f t="shared" si="5"/>
        <v>0</v>
      </c>
      <c r="EE29" s="180">
        <f t="shared" si="5"/>
        <v>0</v>
      </c>
      <c r="EF29" s="180">
        <f t="shared" si="5"/>
        <v>576303.74000000011</v>
      </c>
      <c r="EG29" s="180">
        <f t="shared" si="5"/>
        <v>0</v>
      </c>
      <c r="EH29" s="180">
        <f t="shared" si="5"/>
        <v>0</v>
      </c>
      <c r="EI29" s="180">
        <f t="shared" si="5"/>
        <v>0</v>
      </c>
      <c r="EJ29" s="180">
        <f t="shared" si="5"/>
        <v>5419636.8000000007</v>
      </c>
      <c r="EK29" s="180">
        <f t="shared" si="5"/>
        <v>1280110.02</v>
      </c>
      <c r="EL29" s="180">
        <f t="shared" si="5"/>
        <v>0</v>
      </c>
      <c r="EM29" s="180">
        <f t="shared" si="5"/>
        <v>0</v>
      </c>
      <c r="EN29" s="129"/>
      <c r="EO29" s="181" t="s">
        <v>45</v>
      </c>
      <c r="EP29" s="182"/>
      <c r="EQ29" s="129"/>
      <c r="ER29" s="183">
        <f>SUM(ER8:ER28)</f>
        <v>224654116.31</v>
      </c>
      <c r="ES29" s="184">
        <f>SUM(ES8:ES28)</f>
        <v>278141402.71999991</v>
      </c>
      <c r="ET29" s="184">
        <f>SUM(ET8:ET28)</f>
        <v>53487286.409999944</v>
      </c>
      <c r="EU29" s="185" t="e">
        <f>+#REF!</f>
        <v>#REF!</v>
      </c>
      <c r="EV29" s="186"/>
      <c r="EW29" s="183">
        <f>SUM(EW8:EW28)</f>
        <v>335038575</v>
      </c>
      <c r="EX29" s="184">
        <f>SUM(EX8:EX28)</f>
        <v>339512540.25000012</v>
      </c>
      <c r="EY29" s="184">
        <f>SUM(EY8:EY28)</f>
        <v>4473965.2499999925</v>
      </c>
      <c r="EZ29" s="185" t="e">
        <f>+#REF!</f>
        <v>#REF!</v>
      </c>
      <c r="FA29" s="129"/>
      <c r="FB29" s="187">
        <f>SUM(FB7:FB28)</f>
        <v>60000</v>
      </c>
      <c r="FC29" s="187">
        <f>SUM(FC7:FC28)</f>
        <v>0</v>
      </c>
      <c r="FD29" s="135"/>
      <c r="FE29" s="188"/>
      <c r="FF29" s="188"/>
      <c r="FG29" s="189"/>
      <c r="FH29" s="135"/>
      <c r="FI29" s="135"/>
      <c r="FJ29" s="135"/>
      <c r="FK29" s="160"/>
      <c r="FL29" s="160"/>
      <c r="FM29" s="160"/>
    </row>
    <row r="30" spans="1:203" ht="20.100000000000001" customHeight="1" thickTop="1">
      <c r="A30" s="28"/>
      <c r="B30" s="28"/>
      <c r="C30" s="190"/>
      <c r="D30" s="190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0"/>
      <c r="AR30" s="129"/>
      <c r="AS30" s="129"/>
      <c r="AT30" s="129"/>
      <c r="AU30" s="10"/>
      <c r="AV30" s="129"/>
      <c r="AW30" s="129"/>
      <c r="AX30" s="129"/>
      <c r="AY30" s="10"/>
      <c r="AZ30" s="129"/>
      <c r="BA30" s="129"/>
      <c r="BB30" s="129"/>
      <c r="BC30" s="10"/>
      <c r="BD30" s="129"/>
      <c r="BE30" s="129"/>
      <c r="BF30" s="129"/>
      <c r="BG30" s="10"/>
      <c r="BH30" s="129"/>
      <c r="BI30" s="129"/>
      <c r="BJ30" s="129"/>
      <c r="BK30" s="10"/>
      <c r="BL30" s="129"/>
      <c r="BM30" s="129"/>
      <c r="BN30" s="129"/>
      <c r="BO30" s="10"/>
      <c r="BP30" s="129"/>
      <c r="BQ30" s="129"/>
      <c r="BR30" s="129"/>
      <c r="BS30" s="10"/>
      <c r="BT30" s="129"/>
      <c r="BU30" s="129"/>
      <c r="BV30" s="129"/>
      <c r="BW30" s="10"/>
      <c r="BX30" s="129"/>
      <c r="BY30" s="129"/>
      <c r="BZ30" s="129"/>
      <c r="CA30" s="10"/>
      <c r="CB30" s="129"/>
      <c r="CC30" s="129"/>
      <c r="CD30" s="129"/>
      <c r="CE30" s="10"/>
      <c r="CF30" s="129"/>
      <c r="CG30" s="129"/>
      <c r="CH30" s="129"/>
      <c r="CI30" s="10"/>
      <c r="CJ30" s="129"/>
      <c r="CK30" s="129"/>
      <c r="CL30" s="129"/>
      <c r="CM30" s="10"/>
      <c r="CN30" s="129"/>
      <c r="CO30" s="129"/>
      <c r="CP30" s="129"/>
      <c r="CQ30" s="10"/>
      <c r="CR30" s="129"/>
      <c r="CS30" s="129"/>
      <c r="CT30" s="129"/>
      <c r="CU30" s="10"/>
      <c r="CV30" s="129"/>
      <c r="CW30" s="129"/>
      <c r="CX30" s="129"/>
      <c r="CY30" s="10"/>
      <c r="CZ30" s="129"/>
      <c r="DA30" s="129"/>
      <c r="DB30" s="129"/>
      <c r="DC30" s="10"/>
      <c r="DD30" s="129"/>
      <c r="DE30" s="129"/>
      <c r="DF30" s="129"/>
      <c r="DG30" s="10"/>
      <c r="DH30" s="129"/>
      <c r="DI30" s="129"/>
      <c r="DJ30" s="129"/>
      <c r="DK30" s="10"/>
      <c r="DL30" s="129"/>
      <c r="DM30" s="129"/>
      <c r="DN30" s="129"/>
      <c r="DO30" s="10"/>
      <c r="DP30" s="129"/>
      <c r="DQ30" s="129"/>
      <c r="DR30" s="129"/>
      <c r="DS30" s="10"/>
      <c r="DT30" s="129"/>
      <c r="DU30" s="129"/>
      <c r="DV30" s="129"/>
      <c r="DW30" s="10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35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35"/>
      <c r="FE30" s="27"/>
      <c r="FF30" s="27"/>
      <c r="FG30" s="27"/>
      <c r="FH30" s="135"/>
      <c r="FI30" s="135"/>
      <c r="FJ30" s="135"/>
      <c r="FK30" s="139"/>
      <c r="FL30" s="139"/>
      <c r="FM30" s="139"/>
    </row>
    <row r="31" spans="1:203" s="4" customFormat="1" ht="30.2" customHeight="1">
      <c r="A31" s="3"/>
      <c r="B31" s="3"/>
      <c r="AA31" s="193"/>
      <c r="AQ31" s="1"/>
      <c r="AU31" s="1"/>
      <c r="AY31" s="1"/>
      <c r="BC31" s="1"/>
      <c r="BG31" s="1"/>
      <c r="BK31" s="1"/>
      <c r="BO31" s="1"/>
      <c r="BS31" s="1"/>
      <c r="BW31" s="1"/>
      <c r="CA31" s="1"/>
      <c r="CE31" s="1"/>
      <c r="CI31" s="1"/>
      <c r="CM31" s="1"/>
      <c r="CQ31" s="1"/>
      <c r="CU31" s="1"/>
      <c r="CY31" s="1"/>
      <c r="DC31" s="1"/>
      <c r="DG31" s="1"/>
      <c r="DK31" s="1"/>
      <c r="DO31" s="1"/>
      <c r="DS31" s="1"/>
      <c r="DW31" s="1"/>
      <c r="EN31" s="140"/>
      <c r="FD31" s="1"/>
      <c r="FE31" s="194"/>
      <c r="FF31" s="194"/>
      <c r="FG31" s="194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</row>
    <row r="32" spans="1:203" s="4" customFormat="1" ht="30.2" customHeight="1">
      <c r="A32" s="3"/>
      <c r="B32" s="3"/>
      <c r="AA32" s="193"/>
      <c r="AQ32" s="1"/>
      <c r="AU32" s="1"/>
      <c r="AY32" s="1"/>
      <c r="BC32" s="1"/>
      <c r="BG32" s="1"/>
      <c r="BK32" s="1"/>
      <c r="BO32" s="1"/>
      <c r="BS32" s="1"/>
      <c r="BW32" s="1"/>
      <c r="CA32" s="1"/>
      <c r="CE32" s="1"/>
      <c r="CI32" s="1"/>
      <c r="CM32" s="1"/>
      <c r="CQ32" s="1"/>
      <c r="CU32" s="1"/>
      <c r="CY32" s="1"/>
      <c r="DC32" s="1"/>
      <c r="DG32" s="1"/>
      <c r="DK32" s="1"/>
      <c r="DO32" s="1"/>
      <c r="DS32" s="1"/>
      <c r="DW32" s="1"/>
      <c r="EN32" s="140"/>
      <c r="FD32" s="1"/>
      <c r="FE32" s="194"/>
      <c r="FF32" s="194"/>
      <c r="FG32" s="194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</row>
    <row r="33" spans="1:203" s="4" customFormat="1" ht="30.2" customHeight="1">
      <c r="A33" s="3"/>
      <c r="B33" s="3"/>
      <c r="AA33" s="193"/>
      <c r="AQ33" s="1"/>
      <c r="AU33" s="1"/>
      <c r="AY33" s="1"/>
      <c r="BC33" s="1"/>
      <c r="BG33" s="1"/>
      <c r="BK33" s="1"/>
      <c r="BO33" s="1"/>
      <c r="BS33" s="1"/>
      <c r="BW33" s="1"/>
      <c r="CA33" s="1"/>
      <c r="CE33" s="1"/>
      <c r="CI33" s="1"/>
      <c r="CM33" s="1"/>
      <c r="CQ33" s="1"/>
      <c r="CU33" s="1"/>
      <c r="CY33" s="1"/>
      <c r="DC33" s="1"/>
      <c r="DG33" s="1"/>
      <c r="DK33" s="1"/>
      <c r="DO33" s="1"/>
      <c r="DS33" s="1"/>
      <c r="DW33" s="1"/>
      <c r="EN33" s="140"/>
      <c r="FD33" s="1"/>
      <c r="FE33" s="194"/>
      <c r="FF33" s="194"/>
      <c r="FG33" s="194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</row>
    <row r="34" spans="1:203" s="4" customFormat="1" ht="30.2" customHeight="1">
      <c r="A34" s="3"/>
      <c r="B34" s="3"/>
      <c r="AA34" s="193"/>
      <c r="AQ34" s="1"/>
      <c r="AU34" s="1"/>
      <c r="AY34" s="1"/>
      <c r="BC34" s="1"/>
      <c r="BG34" s="1"/>
      <c r="BK34" s="1"/>
      <c r="BO34" s="1"/>
      <c r="BS34" s="1"/>
      <c r="BW34" s="1"/>
      <c r="CA34" s="1"/>
      <c r="CE34" s="1"/>
      <c r="CI34" s="1"/>
      <c r="CM34" s="1"/>
      <c r="CQ34" s="1"/>
      <c r="CU34" s="1"/>
      <c r="CY34" s="1"/>
      <c r="DC34" s="1"/>
      <c r="DG34" s="1"/>
      <c r="DK34" s="1"/>
      <c r="DO34" s="1"/>
      <c r="DS34" s="1"/>
      <c r="DW34" s="1"/>
      <c r="EN34" s="140"/>
      <c r="FD34" s="1"/>
      <c r="FE34" s="194"/>
      <c r="FF34" s="194"/>
      <c r="FG34" s="194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</row>
    <row r="35" spans="1:203" s="4" customFormat="1" ht="30.2" customHeight="1">
      <c r="A35" s="3"/>
      <c r="B35" s="3"/>
      <c r="AA35" s="193"/>
      <c r="AQ35" s="1"/>
      <c r="AU35" s="1"/>
      <c r="AY35" s="1"/>
      <c r="BC35" s="1"/>
      <c r="BG35" s="1"/>
      <c r="BK35" s="1"/>
      <c r="BO35" s="1"/>
      <c r="BS35" s="1"/>
      <c r="BW35" s="1"/>
      <c r="CA35" s="1"/>
      <c r="CE35" s="1"/>
      <c r="CI35" s="1"/>
      <c r="CM35" s="1"/>
      <c r="CQ35" s="1"/>
      <c r="CU35" s="1"/>
      <c r="CY35" s="1"/>
      <c r="DC35" s="1"/>
      <c r="DG35" s="1"/>
      <c r="DK35" s="1"/>
      <c r="DO35" s="1"/>
      <c r="DS35" s="1"/>
      <c r="DW35" s="1"/>
      <c r="EN35" s="140"/>
      <c r="FD35" s="1"/>
      <c r="FE35" s="194"/>
      <c r="FF35" s="194"/>
      <c r="FG35" s="194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</row>
    <row r="36" spans="1:203" s="4" customFormat="1" ht="30.2" customHeight="1">
      <c r="A36" s="3"/>
      <c r="B36" s="3"/>
      <c r="AA36" s="193"/>
      <c r="AQ36" s="1"/>
      <c r="AU36" s="1"/>
      <c r="AY36" s="1"/>
      <c r="BC36" s="1"/>
      <c r="BG36" s="1"/>
      <c r="BK36" s="1"/>
      <c r="BO36" s="1"/>
      <c r="BS36" s="1"/>
      <c r="BW36" s="1"/>
      <c r="CA36" s="1"/>
      <c r="CE36" s="1"/>
      <c r="CI36" s="1"/>
      <c r="CM36" s="1"/>
      <c r="CQ36" s="1"/>
      <c r="CU36" s="1"/>
      <c r="CY36" s="1"/>
      <c r="DC36" s="1"/>
      <c r="DG36" s="1"/>
      <c r="DK36" s="1"/>
      <c r="DO36" s="1"/>
      <c r="DS36" s="1"/>
      <c r="DW36" s="1"/>
      <c r="EN36" s="140"/>
      <c r="FD36" s="1"/>
      <c r="FE36" s="194"/>
      <c r="FF36" s="194"/>
      <c r="FG36" s="194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</row>
    <row r="37" spans="1:203" s="4" customFormat="1" ht="30.2" customHeight="1">
      <c r="A37" s="3"/>
      <c r="B37" s="3"/>
      <c r="AA37" s="193"/>
      <c r="AQ37" s="1"/>
      <c r="AU37" s="1"/>
      <c r="AY37" s="1"/>
      <c r="BC37" s="1"/>
      <c r="BG37" s="1"/>
      <c r="BK37" s="1"/>
      <c r="BO37" s="1"/>
      <c r="BS37" s="1"/>
      <c r="BW37" s="1"/>
      <c r="CA37" s="1"/>
      <c r="CE37" s="1"/>
      <c r="CI37" s="1"/>
      <c r="CM37" s="1"/>
      <c r="CQ37" s="1"/>
      <c r="CU37" s="1"/>
      <c r="CY37" s="1"/>
      <c r="DC37" s="1"/>
      <c r="DG37" s="1"/>
      <c r="DK37" s="1"/>
      <c r="DO37" s="1"/>
      <c r="DS37" s="1"/>
      <c r="DW37" s="1"/>
      <c r="EN37" s="140"/>
      <c r="FD37" s="1"/>
      <c r="FE37" s="194"/>
      <c r="FF37" s="194"/>
      <c r="FG37" s="194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</row>
    <row r="38" spans="1:203" s="4" customFormat="1" ht="30.2" customHeight="1">
      <c r="A38" s="3"/>
      <c r="B38" s="3"/>
      <c r="AA38" s="193"/>
      <c r="AQ38" s="1"/>
      <c r="AU38" s="1"/>
      <c r="AY38" s="1"/>
      <c r="BC38" s="1"/>
      <c r="BG38" s="1"/>
      <c r="BK38" s="1"/>
      <c r="BO38" s="1"/>
      <c r="BS38" s="1"/>
      <c r="BW38" s="1"/>
      <c r="CA38" s="1"/>
      <c r="CE38" s="1"/>
      <c r="CI38" s="1"/>
      <c r="CM38" s="1"/>
      <c r="CQ38" s="1"/>
      <c r="CU38" s="1"/>
      <c r="CY38" s="1"/>
      <c r="DC38" s="1"/>
      <c r="DG38" s="1"/>
      <c r="DK38" s="1"/>
      <c r="DO38" s="1"/>
      <c r="DS38" s="1"/>
      <c r="DW38" s="1"/>
      <c r="EN38" s="140"/>
      <c r="FD38" s="1"/>
      <c r="FE38" s="194"/>
      <c r="FF38" s="194"/>
      <c r="FG38" s="194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</row>
    <row r="39" spans="1:203" s="4" customFormat="1" ht="30.2" customHeight="1">
      <c r="A39" s="3"/>
      <c r="B39" s="3"/>
      <c r="AA39" s="193"/>
      <c r="AQ39" s="1"/>
      <c r="AU39" s="1"/>
      <c r="AY39" s="1"/>
      <c r="BC39" s="1"/>
      <c r="BG39" s="1"/>
      <c r="BK39" s="1"/>
      <c r="BO39" s="1"/>
      <c r="BS39" s="1"/>
      <c r="BW39" s="1"/>
      <c r="CA39" s="1"/>
      <c r="CE39" s="1"/>
      <c r="CI39" s="1"/>
      <c r="CM39" s="1"/>
      <c r="CQ39" s="1"/>
      <c r="CU39" s="1"/>
      <c r="CY39" s="1"/>
      <c r="DC39" s="1"/>
      <c r="DG39" s="1"/>
      <c r="DK39" s="1"/>
      <c r="DO39" s="1"/>
      <c r="DS39" s="1"/>
      <c r="DW39" s="1"/>
      <c r="EN39" s="140"/>
      <c r="FD39" s="1"/>
      <c r="FE39" s="194"/>
      <c r="FF39" s="194"/>
      <c r="FG39" s="194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</row>
    <row r="40" spans="1:203" s="4" customFormat="1" ht="30.2" customHeight="1">
      <c r="A40" s="3"/>
      <c r="B40" s="3"/>
      <c r="AA40" s="193"/>
      <c r="AQ40" s="1"/>
      <c r="AU40" s="1"/>
      <c r="AY40" s="1"/>
      <c r="BC40" s="1"/>
      <c r="BG40" s="1"/>
      <c r="BK40" s="1"/>
      <c r="BO40" s="1"/>
      <c r="BS40" s="1"/>
      <c r="BW40" s="1"/>
      <c r="CA40" s="1"/>
      <c r="CE40" s="1"/>
      <c r="CI40" s="1"/>
      <c r="CM40" s="1"/>
      <c r="CQ40" s="1"/>
      <c r="CU40" s="1"/>
      <c r="CY40" s="1"/>
      <c r="DC40" s="1"/>
      <c r="DG40" s="1"/>
      <c r="DK40" s="1"/>
      <c r="DO40" s="1"/>
      <c r="DS40" s="1"/>
      <c r="DW40" s="1"/>
      <c r="EN40" s="140"/>
      <c r="FD40" s="1"/>
      <c r="FE40" s="194"/>
      <c r="FF40" s="194"/>
      <c r="FG40" s="194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</row>
    <row r="41" spans="1:203" s="4" customFormat="1" ht="30.2" customHeight="1">
      <c r="A41" s="3"/>
      <c r="B41" s="3"/>
      <c r="AA41" s="193"/>
      <c r="AQ41" s="1"/>
      <c r="AU41" s="1"/>
      <c r="AY41" s="1"/>
      <c r="BC41" s="1"/>
      <c r="BG41" s="1"/>
      <c r="BK41" s="1"/>
      <c r="BO41" s="1"/>
      <c r="BS41" s="1"/>
      <c r="BW41" s="1"/>
      <c r="CA41" s="1"/>
      <c r="CE41" s="1"/>
      <c r="CI41" s="1"/>
      <c r="CM41" s="1"/>
      <c r="CQ41" s="1"/>
      <c r="CU41" s="1"/>
      <c r="CY41" s="1"/>
      <c r="DC41" s="1"/>
      <c r="DG41" s="1"/>
      <c r="DK41" s="1"/>
      <c r="DO41" s="1"/>
      <c r="DS41" s="1"/>
      <c r="DW41" s="1"/>
      <c r="EN41" s="140"/>
      <c r="FD41" s="1"/>
      <c r="FE41" s="194"/>
      <c r="FF41" s="194"/>
      <c r="FG41" s="194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</row>
    <row r="42" spans="1:203" s="4" customFormat="1" ht="30.2" customHeight="1">
      <c r="A42" s="3"/>
      <c r="B42" s="3"/>
      <c r="AA42" s="193"/>
      <c r="AQ42" s="1"/>
      <c r="AU42" s="1"/>
      <c r="AY42" s="1"/>
      <c r="BC42" s="1"/>
      <c r="BG42" s="1"/>
      <c r="BK42" s="1"/>
      <c r="BO42" s="1"/>
      <c r="BS42" s="1"/>
      <c r="BW42" s="1"/>
      <c r="CA42" s="1"/>
      <c r="CE42" s="1"/>
      <c r="CI42" s="1"/>
      <c r="CM42" s="1"/>
      <c r="CQ42" s="1"/>
      <c r="CU42" s="1"/>
      <c r="CY42" s="1"/>
      <c r="DC42" s="1"/>
      <c r="DG42" s="1"/>
      <c r="DK42" s="1"/>
      <c r="DO42" s="1"/>
      <c r="DS42" s="1"/>
      <c r="DW42" s="1"/>
      <c r="EN42" s="140"/>
      <c r="FD42" s="1"/>
      <c r="FE42" s="194"/>
      <c r="FF42" s="194"/>
      <c r="FG42" s="194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</row>
    <row r="43" spans="1:203" s="4" customFormat="1" ht="30.2" customHeight="1">
      <c r="A43" s="3"/>
      <c r="B43" s="3"/>
      <c r="AA43" s="193"/>
      <c r="AQ43" s="1"/>
      <c r="AU43" s="1"/>
      <c r="AY43" s="1"/>
      <c r="BC43" s="1"/>
      <c r="BG43" s="1"/>
      <c r="BK43" s="1"/>
      <c r="BO43" s="1"/>
      <c r="BS43" s="1"/>
      <c r="BW43" s="1"/>
      <c r="CA43" s="1"/>
      <c r="CE43" s="1"/>
      <c r="CI43" s="1"/>
      <c r="CM43" s="1"/>
      <c r="CQ43" s="1"/>
      <c r="CU43" s="1"/>
      <c r="CY43" s="1"/>
      <c r="DC43" s="1"/>
      <c r="DG43" s="1"/>
      <c r="DK43" s="1"/>
      <c r="DO43" s="1"/>
      <c r="DS43" s="1"/>
      <c r="DW43" s="1"/>
      <c r="EN43" s="140"/>
      <c r="FD43" s="1"/>
      <c r="FE43" s="194"/>
      <c r="FF43" s="194"/>
      <c r="FG43" s="194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</row>
    <row r="44" spans="1:203" s="4" customFormat="1" ht="30.2" customHeight="1">
      <c r="A44" s="3"/>
      <c r="B44" s="3"/>
      <c r="AA44" s="193"/>
      <c r="AQ44" s="1"/>
      <c r="AU44" s="1"/>
      <c r="AY44" s="1"/>
      <c r="BC44" s="1"/>
      <c r="BG44" s="1"/>
      <c r="BK44" s="1"/>
      <c r="BO44" s="1"/>
      <c r="BS44" s="1"/>
      <c r="BW44" s="1"/>
      <c r="CA44" s="1"/>
      <c r="CE44" s="1"/>
      <c r="CI44" s="1"/>
      <c r="CM44" s="1"/>
      <c r="CQ44" s="1"/>
      <c r="CU44" s="1"/>
      <c r="CY44" s="1"/>
      <c r="DC44" s="1"/>
      <c r="DG44" s="1"/>
      <c r="DK44" s="1"/>
      <c r="DO44" s="1"/>
      <c r="DS44" s="1"/>
      <c r="DW44" s="1"/>
      <c r="EN44" s="140"/>
      <c r="FD44" s="1"/>
      <c r="FE44" s="194"/>
      <c r="FF44" s="194"/>
      <c r="FG44" s="194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</row>
    <row r="45" spans="1:203" s="4" customFormat="1" ht="30.2" customHeight="1">
      <c r="A45" s="3"/>
      <c r="B45" s="3"/>
      <c r="AA45" s="193"/>
      <c r="AQ45" s="1"/>
      <c r="AU45" s="1"/>
      <c r="AY45" s="1"/>
      <c r="BC45" s="1"/>
      <c r="BG45" s="1"/>
      <c r="BK45" s="1"/>
      <c r="BO45" s="1"/>
      <c r="BS45" s="1"/>
      <c r="BW45" s="1"/>
      <c r="CA45" s="1"/>
      <c r="CE45" s="1"/>
      <c r="CI45" s="1"/>
      <c r="CM45" s="1"/>
      <c r="CQ45" s="1"/>
      <c r="CU45" s="1"/>
      <c r="CY45" s="1"/>
      <c r="DC45" s="1"/>
      <c r="DG45" s="1"/>
      <c r="DK45" s="1"/>
      <c r="DO45" s="1"/>
      <c r="DS45" s="1"/>
      <c r="DW45" s="1"/>
      <c r="EN45" s="140"/>
      <c r="FD45" s="1"/>
      <c r="FE45" s="194"/>
      <c r="FF45" s="194"/>
      <c r="FG45" s="194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</row>
    <row r="46" spans="1:203" s="4" customFormat="1" ht="30.2" customHeight="1">
      <c r="A46" s="3"/>
      <c r="B46" s="3"/>
      <c r="AA46" s="193"/>
      <c r="AQ46" s="1"/>
      <c r="AU46" s="1"/>
      <c r="AY46" s="1"/>
      <c r="BC46" s="1"/>
      <c r="BG46" s="1"/>
      <c r="BK46" s="1"/>
      <c r="BO46" s="1"/>
      <c r="BS46" s="1"/>
      <c r="BW46" s="1"/>
      <c r="CA46" s="1"/>
      <c r="CE46" s="1"/>
      <c r="CI46" s="1"/>
      <c r="CM46" s="1"/>
      <c r="CQ46" s="1"/>
      <c r="CU46" s="1"/>
      <c r="CY46" s="1"/>
      <c r="DC46" s="1"/>
      <c r="DG46" s="1"/>
      <c r="DK46" s="1"/>
      <c r="DO46" s="1"/>
      <c r="DS46" s="1"/>
      <c r="DW46" s="1"/>
      <c r="EN46" s="140"/>
      <c r="FD46" s="1"/>
      <c r="FE46" s="194"/>
      <c r="FF46" s="194"/>
      <c r="FG46" s="194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</row>
    <row r="47" spans="1:203" s="4" customFormat="1" ht="30.2" customHeight="1">
      <c r="A47" s="3"/>
      <c r="B47" s="3"/>
      <c r="AA47" s="193"/>
      <c r="AQ47" s="1"/>
      <c r="AU47" s="1"/>
      <c r="AY47" s="1"/>
      <c r="BC47" s="1"/>
      <c r="BG47" s="1"/>
      <c r="BK47" s="1"/>
      <c r="BO47" s="1"/>
      <c r="BS47" s="1"/>
      <c r="BW47" s="1"/>
      <c r="CA47" s="1"/>
      <c r="CE47" s="1"/>
      <c r="CI47" s="1"/>
      <c r="CM47" s="1"/>
      <c r="CQ47" s="1"/>
      <c r="CU47" s="1"/>
      <c r="CY47" s="1"/>
      <c r="DC47" s="1"/>
      <c r="DG47" s="1"/>
      <c r="DK47" s="1"/>
      <c r="DO47" s="1"/>
      <c r="DS47" s="1"/>
      <c r="DW47" s="1"/>
      <c r="EN47" s="140"/>
      <c r="FD47" s="1"/>
      <c r="FE47" s="194"/>
      <c r="FF47" s="194"/>
      <c r="FG47" s="194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</row>
    <row r="48" spans="1:203" s="4" customFormat="1" ht="30.2" customHeight="1">
      <c r="A48" s="3"/>
      <c r="B48" s="3"/>
      <c r="AA48" s="193"/>
      <c r="AQ48" s="1"/>
      <c r="AU48" s="1"/>
      <c r="AY48" s="1"/>
      <c r="BC48" s="1"/>
      <c r="BG48" s="1"/>
      <c r="BK48" s="1"/>
      <c r="BO48" s="1"/>
      <c r="BS48" s="1"/>
      <c r="BW48" s="1"/>
      <c r="CA48" s="1"/>
      <c r="CE48" s="1"/>
      <c r="CI48" s="1"/>
      <c r="CM48" s="1"/>
      <c r="CQ48" s="1"/>
      <c r="CU48" s="1"/>
      <c r="CY48" s="1"/>
      <c r="DC48" s="1"/>
      <c r="DG48" s="1"/>
      <c r="DK48" s="1"/>
      <c r="DO48" s="1"/>
      <c r="DS48" s="1"/>
      <c r="DW48" s="1"/>
      <c r="EN48" s="140"/>
      <c r="FD48" s="1"/>
      <c r="FE48" s="194"/>
      <c r="FF48" s="194"/>
      <c r="FG48" s="194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</row>
    <row r="49" spans="1:203" s="4" customFormat="1" ht="30.2" customHeight="1">
      <c r="A49" s="3"/>
      <c r="B49" s="3"/>
      <c r="AA49" s="193"/>
      <c r="AQ49" s="1"/>
      <c r="AU49" s="1"/>
      <c r="AY49" s="1"/>
      <c r="BC49" s="1"/>
      <c r="BG49" s="1"/>
      <c r="BK49" s="1"/>
      <c r="BO49" s="1"/>
      <c r="BS49" s="1"/>
      <c r="BW49" s="1"/>
      <c r="CA49" s="1"/>
      <c r="CE49" s="1"/>
      <c r="CI49" s="1"/>
      <c r="CM49" s="1"/>
      <c r="CQ49" s="1"/>
      <c r="CU49" s="1"/>
      <c r="CY49" s="1"/>
      <c r="DC49" s="1"/>
      <c r="DG49" s="1"/>
      <c r="DK49" s="1"/>
      <c r="DO49" s="1"/>
      <c r="DS49" s="1"/>
      <c r="DW49" s="1"/>
      <c r="EN49" s="140"/>
      <c r="FD49" s="1"/>
      <c r="FE49" s="194"/>
      <c r="FF49" s="194"/>
      <c r="FG49" s="194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</row>
    <row r="50" spans="1:203" s="4" customFormat="1" ht="30.2" customHeight="1">
      <c r="A50" s="3"/>
      <c r="B50" s="3"/>
      <c r="AA50" s="193"/>
      <c r="AQ50" s="1"/>
      <c r="AU50" s="1"/>
      <c r="AY50" s="1"/>
      <c r="BC50" s="1"/>
      <c r="BG50" s="1"/>
      <c r="BK50" s="1"/>
      <c r="BO50" s="1"/>
      <c r="BS50" s="1"/>
      <c r="BW50" s="1"/>
      <c r="CA50" s="1"/>
      <c r="CE50" s="1"/>
      <c r="CI50" s="1"/>
      <c r="CM50" s="1"/>
      <c r="CQ50" s="1"/>
      <c r="CU50" s="1"/>
      <c r="CY50" s="1"/>
      <c r="DC50" s="1"/>
      <c r="DG50" s="1"/>
      <c r="DK50" s="1"/>
      <c r="DO50" s="1"/>
      <c r="DS50" s="1"/>
      <c r="DW50" s="1"/>
      <c r="EN50" s="140"/>
      <c r="FD50" s="1"/>
      <c r="FE50" s="194"/>
      <c r="FF50" s="194"/>
      <c r="FG50" s="194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</row>
    <row r="51" spans="1:203" s="4" customFormat="1" ht="30.2" customHeight="1">
      <c r="A51" s="3"/>
      <c r="B51" s="3"/>
      <c r="AA51" s="193"/>
      <c r="AQ51" s="1"/>
      <c r="AU51" s="1"/>
      <c r="AY51" s="1"/>
      <c r="BC51" s="1"/>
      <c r="BG51" s="1"/>
      <c r="BK51" s="1"/>
      <c r="BO51" s="1"/>
      <c r="BS51" s="1"/>
      <c r="BW51" s="1"/>
      <c r="CA51" s="1"/>
      <c r="CE51" s="1"/>
      <c r="CI51" s="1"/>
      <c r="CM51" s="1"/>
      <c r="CQ51" s="1"/>
      <c r="CU51" s="1"/>
      <c r="CY51" s="1"/>
      <c r="DC51" s="1"/>
      <c r="DG51" s="1"/>
      <c r="DK51" s="1"/>
      <c r="DO51" s="1"/>
      <c r="DS51" s="1"/>
      <c r="DW51" s="1"/>
      <c r="EN51" s="140"/>
      <c r="FD51" s="1"/>
      <c r="FE51" s="194"/>
      <c r="FF51" s="194"/>
      <c r="FG51" s="194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</row>
    <row r="52" spans="1:203" s="4" customFormat="1" ht="30.2" customHeight="1">
      <c r="A52" s="3"/>
      <c r="B52" s="3"/>
      <c r="AA52" s="193"/>
      <c r="AQ52" s="1"/>
      <c r="AU52" s="1"/>
      <c r="AY52" s="1"/>
      <c r="BC52" s="1"/>
      <c r="BG52" s="1"/>
      <c r="BK52" s="1"/>
      <c r="BO52" s="1"/>
      <c r="BS52" s="1"/>
      <c r="BW52" s="1"/>
      <c r="CA52" s="1"/>
      <c r="CE52" s="1"/>
      <c r="CI52" s="1"/>
      <c r="CM52" s="1"/>
      <c r="CQ52" s="1"/>
      <c r="CU52" s="1"/>
      <c r="CY52" s="1"/>
      <c r="DC52" s="1"/>
      <c r="DG52" s="1"/>
      <c r="DK52" s="1"/>
      <c r="DO52" s="1"/>
      <c r="DS52" s="1"/>
      <c r="DW52" s="1"/>
      <c r="EN52" s="140"/>
      <c r="FD52" s="1"/>
      <c r="FE52" s="194"/>
      <c r="FF52" s="194"/>
      <c r="FG52" s="194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</row>
    <row r="53" spans="1:203" s="4" customFormat="1" ht="30.2" customHeight="1">
      <c r="A53" s="3"/>
      <c r="B53" s="3"/>
      <c r="AA53" s="193"/>
      <c r="AQ53" s="1"/>
      <c r="AU53" s="1"/>
      <c r="AY53" s="1"/>
      <c r="BC53" s="1"/>
      <c r="BG53" s="1"/>
      <c r="BK53" s="1"/>
      <c r="BO53" s="1"/>
      <c r="BS53" s="1"/>
      <c r="BW53" s="1"/>
      <c r="CA53" s="1"/>
      <c r="CE53" s="1"/>
      <c r="CI53" s="1"/>
      <c r="CM53" s="1"/>
      <c r="CQ53" s="1"/>
      <c r="CU53" s="1"/>
      <c r="CY53" s="1"/>
      <c r="DC53" s="1"/>
      <c r="DG53" s="1"/>
      <c r="DK53" s="1"/>
      <c r="DO53" s="1"/>
      <c r="DS53" s="1"/>
      <c r="DW53" s="1"/>
      <c r="EN53" s="140"/>
      <c r="FD53" s="1"/>
      <c r="FE53" s="194"/>
      <c r="FF53" s="194"/>
      <c r="FG53" s="194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</row>
    <row r="54" spans="1:203" s="4" customFormat="1" ht="30.2" customHeight="1">
      <c r="A54" s="3"/>
      <c r="B54" s="3"/>
      <c r="AA54" s="193"/>
      <c r="AQ54" s="1"/>
      <c r="AU54" s="1"/>
      <c r="AY54" s="1"/>
      <c r="BC54" s="1"/>
      <c r="BG54" s="1"/>
      <c r="BK54" s="1"/>
      <c r="BO54" s="1"/>
      <c r="BS54" s="1"/>
      <c r="BW54" s="1"/>
      <c r="CA54" s="1"/>
      <c r="CE54" s="1"/>
      <c r="CI54" s="1"/>
      <c r="CM54" s="1"/>
      <c r="CQ54" s="1"/>
      <c r="CU54" s="1"/>
      <c r="CY54" s="1"/>
      <c r="DC54" s="1"/>
      <c r="DG54" s="1"/>
      <c r="DK54" s="1"/>
      <c r="DO54" s="1"/>
      <c r="DS54" s="1"/>
      <c r="DW54" s="1"/>
      <c r="EN54" s="140"/>
      <c r="FD54" s="1"/>
      <c r="FE54" s="194"/>
      <c r="FF54" s="194"/>
      <c r="FG54" s="194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</row>
    <row r="55" spans="1:203" s="4" customFormat="1" ht="30.2" customHeight="1">
      <c r="A55" s="3"/>
      <c r="B55" s="3"/>
      <c r="AA55" s="193"/>
      <c r="AQ55" s="1"/>
      <c r="AU55" s="1"/>
      <c r="AY55" s="1"/>
      <c r="BC55" s="1"/>
      <c r="BG55" s="1"/>
      <c r="BK55" s="1"/>
      <c r="BO55" s="1"/>
      <c r="BS55" s="1"/>
      <c r="BW55" s="1"/>
      <c r="CA55" s="1"/>
      <c r="CE55" s="1"/>
      <c r="CI55" s="1"/>
      <c r="CM55" s="1"/>
      <c r="CQ55" s="1"/>
      <c r="CU55" s="1"/>
      <c r="CY55" s="1"/>
      <c r="DC55" s="1"/>
      <c r="DG55" s="1"/>
      <c r="DK55" s="1"/>
      <c r="DO55" s="1"/>
      <c r="DS55" s="1"/>
      <c r="DW55" s="1"/>
      <c r="EN55" s="140"/>
      <c r="FD55" s="1"/>
      <c r="FE55" s="194"/>
      <c r="FF55" s="194"/>
      <c r="FG55" s="194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</row>
    <row r="56" spans="1:203" s="4" customFormat="1" ht="30.2" customHeight="1">
      <c r="A56" s="3"/>
      <c r="B56" s="3"/>
      <c r="AA56" s="193"/>
      <c r="AQ56" s="1"/>
      <c r="AU56" s="1"/>
      <c r="AY56" s="1"/>
      <c r="BC56" s="1"/>
      <c r="BG56" s="1"/>
      <c r="BK56" s="1"/>
      <c r="BO56" s="1"/>
      <c r="BS56" s="1"/>
      <c r="BW56" s="1"/>
      <c r="CA56" s="1"/>
      <c r="CE56" s="1"/>
      <c r="CI56" s="1"/>
      <c r="CM56" s="1"/>
      <c r="CQ56" s="1"/>
      <c r="CU56" s="1"/>
      <c r="CY56" s="1"/>
      <c r="DC56" s="1"/>
      <c r="DG56" s="1"/>
      <c r="DK56" s="1"/>
      <c r="DO56" s="1"/>
      <c r="DS56" s="1"/>
      <c r="DW56" s="1"/>
      <c r="EN56" s="140"/>
      <c r="FD56" s="1"/>
      <c r="FE56" s="194"/>
      <c r="FF56" s="194"/>
      <c r="FG56" s="194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</row>
    <row r="57" spans="1:203" s="4" customFormat="1" ht="30.2" customHeight="1">
      <c r="A57" s="3"/>
      <c r="B57" s="3"/>
      <c r="AA57" s="193"/>
      <c r="AQ57" s="1"/>
      <c r="AU57" s="1"/>
      <c r="AY57" s="1"/>
      <c r="BC57" s="1"/>
      <c r="BG57" s="1"/>
      <c r="BK57" s="1"/>
      <c r="BO57" s="1"/>
      <c r="BS57" s="1"/>
      <c r="BW57" s="1"/>
      <c r="CA57" s="1"/>
      <c r="CE57" s="1"/>
      <c r="CI57" s="1"/>
      <c r="CM57" s="1"/>
      <c r="CQ57" s="1"/>
      <c r="CU57" s="1"/>
      <c r="CY57" s="1"/>
      <c r="DC57" s="1"/>
      <c r="DG57" s="1"/>
      <c r="DK57" s="1"/>
      <c r="DO57" s="1"/>
      <c r="DS57" s="1"/>
      <c r="DW57" s="1"/>
      <c r="EN57" s="140"/>
      <c r="FD57" s="1"/>
      <c r="FE57" s="194"/>
      <c r="FF57" s="194"/>
      <c r="FG57" s="194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</row>
    <row r="58" spans="1:203" s="4" customFormat="1" ht="30.2" customHeight="1">
      <c r="A58" s="3"/>
      <c r="B58" s="3"/>
      <c r="AA58" s="193"/>
      <c r="AQ58" s="1"/>
      <c r="AU58" s="1"/>
      <c r="AY58" s="1"/>
      <c r="BC58" s="1"/>
      <c r="BG58" s="1"/>
      <c r="BK58" s="1"/>
      <c r="BO58" s="1"/>
      <c r="BS58" s="1"/>
      <c r="BW58" s="1"/>
      <c r="CA58" s="1"/>
      <c r="CE58" s="1"/>
      <c r="CI58" s="1"/>
      <c r="CM58" s="1"/>
      <c r="CQ58" s="1"/>
      <c r="CU58" s="1"/>
      <c r="CY58" s="1"/>
      <c r="DC58" s="1"/>
      <c r="DG58" s="1"/>
      <c r="DK58" s="1"/>
      <c r="DO58" s="1"/>
      <c r="DS58" s="1"/>
      <c r="DW58" s="1"/>
      <c r="EN58" s="140"/>
      <c r="FD58" s="1"/>
      <c r="FE58" s="194"/>
      <c r="FF58" s="194"/>
      <c r="FG58" s="194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</row>
    <row r="59" spans="1:203" s="4" customFormat="1" ht="30.2" customHeight="1">
      <c r="A59" s="3"/>
      <c r="B59" s="3"/>
      <c r="AA59" s="193"/>
      <c r="AQ59" s="1"/>
      <c r="AU59" s="1"/>
      <c r="AY59" s="1"/>
      <c r="BC59" s="1"/>
      <c r="BG59" s="1"/>
      <c r="BK59" s="1"/>
      <c r="BO59" s="1"/>
      <c r="BS59" s="1"/>
      <c r="BW59" s="1"/>
      <c r="CA59" s="1"/>
      <c r="CE59" s="1"/>
      <c r="CI59" s="1"/>
      <c r="CM59" s="1"/>
      <c r="CQ59" s="1"/>
      <c r="CU59" s="1"/>
      <c r="CY59" s="1"/>
      <c r="DC59" s="1"/>
      <c r="DG59" s="1"/>
      <c r="DK59" s="1"/>
      <c r="DO59" s="1"/>
      <c r="DS59" s="1"/>
      <c r="DW59" s="1"/>
      <c r="EN59" s="140"/>
      <c r="FD59" s="1"/>
      <c r="FE59" s="194"/>
      <c r="FF59" s="194"/>
      <c r="FG59" s="194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</row>
    <row r="60" spans="1:203" s="4" customFormat="1" ht="30.2" customHeight="1">
      <c r="A60" s="3"/>
      <c r="B60" s="3"/>
      <c r="AA60" s="193"/>
      <c r="AQ60" s="1"/>
      <c r="AU60" s="1"/>
      <c r="AY60" s="1"/>
      <c r="BC60" s="1"/>
      <c r="BG60" s="1"/>
      <c r="BK60" s="1"/>
      <c r="BO60" s="1"/>
      <c r="BS60" s="1"/>
      <c r="BW60" s="1"/>
      <c r="CA60" s="1"/>
      <c r="CE60" s="1"/>
      <c r="CI60" s="1"/>
      <c r="CM60" s="1"/>
      <c r="CQ60" s="1"/>
      <c r="CU60" s="1"/>
      <c r="CY60" s="1"/>
      <c r="DC60" s="1"/>
      <c r="DG60" s="1"/>
      <c r="DK60" s="1"/>
      <c r="DO60" s="1"/>
      <c r="DS60" s="1"/>
      <c r="DW60" s="1"/>
      <c r="EN60" s="140"/>
      <c r="FD60" s="1"/>
      <c r="FE60" s="194"/>
      <c r="FF60" s="194"/>
      <c r="FG60" s="194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</row>
    <row r="61" spans="1:203" s="4" customFormat="1" ht="30.2" customHeight="1">
      <c r="A61" s="3"/>
      <c r="B61" s="3"/>
      <c r="AA61" s="193"/>
      <c r="AQ61" s="1"/>
      <c r="AU61" s="1"/>
      <c r="AY61" s="1"/>
      <c r="BC61" s="1"/>
      <c r="BG61" s="1"/>
      <c r="BK61" s="1"/>
      <c r="BO61" s="1"/>
      <c r="BS61" s="1"/>
      <c r="BW61" s="1"/>
      <c r="CA61" s="1"/>
      <c r="CE61" s="1"/>
      <c r="CI61" s="1"/>
      <c r="CM61" s="1"/>
      <c r="CQ61" s="1"/>
      <c r="CU61" s="1"/>
      <c r="CY61" s="1"/>
      <c r="DC61" s="1"/>
      <c r="DG61" s="1"/>
      <c r="DK61" s="1"/>
      <c r="DO61" s="1"/>
      <c r="DS61" s="1"/>
      <c r="DW61" s="1"/>
      <c r="EN61" s="140"/>
      <c r="FD61" s="1"/>
      <c r="FE61" s="194"/>
      <c r="FF61" s="194"/>
      <c r="FG61" s="194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</row>
    <row r="62" spans="1:203" s="4" customFormat="1" ht="30.2" customHeight="1">
      <c r="A62" s="3"/>
      <c r="B62" s="3"/>
      <c r="AA62" s="193"/>
      <c r="AQ62" s="1"/>
      <c r="AU62" s="1"/>
      <c r="AY62" s="1"/>
      <c r="BC62" s="1"/>
      <c r="BG62" s="1"/>
      <c r="BK62" s="1"/>
      <c r="BO62" s="1"/>
      <c r="BS62" s="1"/>
      <c r="BW62" s="1"/>
      <c r="CA62" s="1"/>
      <c r="CE62" s="1"/>
      <c r="CI62" s="1"/>
      <c r="CM62" s="1"/>
      <c r="CQ62" s="1"/>
      <c r="CU62" s="1"/>
      <c r="CY62" s="1"/>
      <c r="DC62" s="1"/>
      <c r="DG62" s="1"/>
      <c r="DK62" s="1"/>
      <c r="DO62" s="1"/>
      <c r="DS62" s="1"/>
      <c r="DW62" s="1"/>
      <c r="EN62" s="140"/>
      <c r="FD62" s="1"/>
      <c r="FE62" s="194"/>
      <c r="FF62" s="194"/>
      <c r="FG62" s="194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</row>
    <row r="63" spans="1:203" s="4" customFormat="1" ht="30.2" customHeight="1">
      <c r="A63" s="3"/>
      <c r="B63" s="3"/>
      <c r="AA63" s="193"/>
      <c r="AQ63" s="1"/>
      <c r="AU63" s="1"/>
      <c r="AY63" s="1"/>
      <c r="BC63" s="1"/>
      <c r="BG63" s="1"/>
      <c r="BK63" s="1"/>
      <c r="BO63" s="1"/>
      <c r="BS63" s="1"/>
      <c r="BW63" s="1"/>
      <c r="CA63" s="1"/>
      <c r="CE63" s="1"/>
      <c r="CI63" s="1"/>
      <c r="CM63" s="1"/>
      <c r="CQ63" s="1"/>
      <c r="CU63" s="1"/>
      <c r="CY63" s="1"/>
      <c r="DC63" s="1"/>
      <c r="DG63" s="1"/>
      <c r="DK63" s="1"/>
      <c r="DO63" s="1"/>
      <c r="DS63" s="1"/>
      <c r="DW63" s="1"/>
      <c r="EN63" s="140"/>
      <c r="FD63" s="1"/>
      <c r="FE63" s="194"/>
      <c r="FF63" s="194"/>
      <c r="FG63" s="194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</row>
    <row r="64" spans="1:203" s="4" customFormat="1" ht="30.2" customHeight="1">
      <c r="A64" s="3"/>
      <c r="B64" s="3"/>
      <c r="AA64" s="193"/>
      <c r="AQ64" s="1"/>
      <c r="AU64" s="1"/>
      <c r="AY64" s="1"/>
      <c r="BC64" s="1"/>
      <c r="BG64" s="1"/>
      <c r="BK64" s="1"/>
      <c r="BO64" s="1"/>
      <c r="BS64" s="1"/>
      <c r="BW64" s="1"/>
      <c r="CA64" s="1"/>
      <c r="CE64" s="1"/>
      <c r="CI64" s="1"/>
      <c r="CM64" s="1"/>
      <c r="CQ64" s="1"/>
      <c r="CU64" s="1"/>
      <c r="CY64" s="1"/>
      <c r="DC64" s="1"/>
      <c r="DG64" s="1"/>
      <c r="DK64" s="1"/>
      <c r="DO64" s="1"/>
      <c r="DS64" s="1"/>
      <c r="DW64" s="1"/>
      <c r="EN64" s="140"/>
      <c r="FD64" s="1"/>
      <c r="FE64" s="194"/>
      <c r="FF64" s="194"/>
      <c r="FG64" s="194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</row>
    <row r="65" spans="1:203" s="4" customFormat="1" ht="30.2" customHeight="1">
      <c r="A65" s="3"/>
      <c r="B65" s="3"/>
      <c r="AA65" s="193"/>
      <c r="AQ65" s="1"/>
      <c r="AU65" s="1"/>
      <c r="AY65" s="1"/>
      <c r="BC65" s="1"/>
      <c r="BG65" s="1"/>
      <c r="BK65" s="1"/>
      <c r="BO65" s="1"/>
      <c r="BS65" s="1"/>
      <c r="BW65" s="1"/>
      <c r="CA65" s="1"/>
      <c r="CE65" s="1"/>
      <c r="CI65" s="1"/>
      <c r="CM65" s="1"/>
      <c r="CQ65" s="1"/>
      <c r="CU65" s="1"/>
      <c r="CY65" s="1"/>
      <c r="DC65" s="1"/>
      <c r="DG65" s="1"/>
      <c r="DK65" s="1"/>
      <c r="DO65" s="1"/>
      <c r="DS65" s="1"/>
      <c r="DW65" s="1"/>
      <c r="EN65" s="140"/>
      <c r="FD65" s="1"/>
      <c r="FE65" s="194"/>
      <c r="FF65" s="194"/>
      <c r="FG65" s="194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</row>
    <row r="66" spans="1:203" s="4" customFormat="1" ht="30.2" customHeight="1">
      <c r="A66" s="3"/>
      <c r="B66" s="3"/>
      <c r="AA66" s="193"/>
      <c r="AQ66" s="1"/>
      <c r="AU66" s="1"/>
      <c r="AY66" s="1"/>
      <c r="BC66" s="1"/>
      <c r="BG66" s="1"/>
      <c r="BK66" s="1"/>
      <c r="BO66" s="1"/>
      <c r="BS66" s="1"/>
      <c r="BW66" s="1"/>
      <c r="CA66" s="1"/>
      <c r="CE66" s="1"/>
      <c r="CI66" s="1"/>
      <c r="CM66" s="1"/>
      <c r="CQ66" s="1"/>
      <c r="CU66" s="1"/>
      <c r="CY66" s="1"/>
      <c r="DC66" s="1"/>
      <c r="DG66" s="1"/>
      <c r="DK66" s="1"/>
      <c r="DO66" s="1"/>
      <c r="DS66" s="1"/>
      <c r="DW66" s="1"/>
      <c r="EN66" s="140"/>
      <c r="FD66" s="1"/>
      <c r="FE66" s="194"/>
      <c r="FF66" s="194"/>
      <c r="FG66" s="194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</row>
    <row r="67" spans="1:203" s="4" customFormat="1" ht="30.2" customHeight="1">
      <c r="A67" s="3"/>
      <c r="B67" s="3"/>
      <c r="AA67" s="193"/>
      <c r="AQ67" s="1"/>
      <c r="AU67" s="1"/>
      <c r="AY67" s="1"/>
      <c r="BC67" s="1"/>
      <c r="BG67" s="1"/>
      <c r="BK67" s="1"/>
      <c r="BO67" s="1"/>
      <c r="BS67" s="1"/>
      <c r="BW67" s="1"/>
      <c r="CA67" s="1"/>
      <c r="CE67" s="1"/>
      <c r="CI67" s="1"/>
      <c r="CM67" s="1"/>
      <c r="CQ67" s="1"/>
      <c r="CU67" s="1"/>
      <c r="CY67" s="1"/>
      <c r="DC67" s="1"/>
      <c r="DG67" s="1"/>
      <c r="DK67" s="1"/>
      <c r="DO67" s="1"/>
      <c r="DS67" s="1"/>
      <c r="DW67" s="1"/>
      <c r="EN67" s="140"/>
      <c r="FD67" s="1"/>
      <c r="FE67" s="194"/>
      <c r="FF67" s="194"/>
      <c r="FG67" s="194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</row>
    <row r="68" spans="1:203" s="4" customFormat="1" ht="30.2" customHeight="1">
      <c r="A68" s="3"/>
      <c r="B68" s="3"/>
      <c r="AA68" s="193"/>
      <c r="AQ68" s="1"/>
      <c r="AU68" s="1"/>
      <c r="AY68" s="1"/>
      <c r="BC68" s="1"/>
      <c r="BG68" s="1"/>
      <c r="BK68" s="1"/>
      <c r="BO68" s="1"/>
      <c r="BS68" s="1"/>
      <c r="BW68" s="1"/>
      <c r="CA68" s="1"/>
      <c r="CE68" s="1"/>
      <c r="CI68" s="1"/>
      <c r="CM68" s="1"/>
      <c r="CQ68" s="1"/>
      <c r="CU68" s="1"/>
      <c r="CY68" s="1"/>
      <c r="DC68" s="1"/>
      <c r="DG68" s="1"/>
      <c r="DK68" s="1"/>
      <c r="DO68" s="1"/>
      <c r="DS68" s="1"/>
      <c r="DW68" s="1"/>
      <c r="EN68" s="140"/>
      <c r="FD68" s="1"/>
      <c r="FE68" s="194"/>
      <c r="FF68" s="194"/>
      <c r="FG68" s="194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</row>
    <row r="69" spans="1:203" s="4" customFormat="1" ht="30.2" customHeight="1">
      <c r="A69" s="3"/>
      <c r="B69" s="3"/>
      <c r="AA69" s="193"/>
      <c r="AQ69" s="1"/>
      <c r="AU69" s="1"/>
      <c r="AY69" s="1"/>
      <c r="BC69" s="1"/>
      <c r="BG69" s="1"/>
      <c r="BK69" s="1"/>
      <c r="BO69" s="1"/>
      <c r="BS69" s="1"/>
      <c r="BW69" s="1"/>
      <c r="CA69" s="1"/>
      <c r="CE69" s="1"/>
      <c r="CI69" s="1"/>
      <c r="CM69" s="1"/>
      <c r="CQ69" s="1"/>
      <c r="CU69" s="1"/>
      <c r="CY69" s="1"/>
      <c r="DC69" s="1"/>
      <c r="DG69" s="1"/>
      <c r="DK69" s="1"/>
      <c r="DO69" s="1"/>
      <c r="DS69" s="1"/>
      <c r="DW69" s="1"/>
      <c r="EN69" s="140"/>
      <c r="FD69" s="1"/>
      <c r="FE69" s="194"/>
      <c r="FF69" s="194"/>
      <c r="FG69" s="194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</row>
    <row r="70" spans="1:203" s="4" customFormat="1" ht="30.2" customHeight="1">
      <c r="A70" s="3"/>
      <c r="B70" s="3"/>
      <c r="AA70" s="193"/>
      <c r="AQ70" s="1"/>
      <c r="AU70" s="1"/>
      <c r="AY70" s="1"/>
      <c r="BC70" s="1"/>
      <c r="BG70" s="1"/>
      <c r="BK70" s="1"/>
      <c r="BO70" s="1"/>
      <c r="BS70" s="1"/>
      <c r="BW70" s="1"/>
      <c r="CA70" s="1"/>
      <c r="CE70" s="1"/>
      <c r="CI70" s="1"/>
      <c r="CM70" s="1"/>
      <c r="CQ70" s="1"/>
      <c r="CU70" s="1"/>
      <c r="CY70" s="1"/>
      <c r="DC70" s="1"/>
      <c r="DG70" s="1"/>
      <c r="DK70" s="1"/>
      <c r="DO70" s="1"/>
      <c r="DS70" s="1"/>
      <c r="DW70" s="1"/>
      <c r="EN70" s="140"/>
      <c r="FD70" s="1"/>
      <c r="FE70" s="194"/>
      <c r="FF70" s="194"/>
      <c r="FG70" s="194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</row>
    <row r="71" spans="1:203" s="4" customFormat="1" ht="30.2" customHeight="1">
      <c r="A71" s="3"/>
      <c r="B71" s="3"/>
      <c r="AA71" s="193"/>
      <c r="AQ71" s="1"/>
      <c r="AU71" s="1"/>
      <c r="AY71" s="1"/>
      <c r="BC71" s="1"/>
      <c r="BG71" s="1"/>
      <c r="BK71" s="1"/>
      <c r="BO71" s="1"/>
      <c r="BS71" s="1"/>
      <c r="BW71" s="1"/>
      <c r="CA71" s="1"/>
      <c r="CE71" s="1"/>
      <c r="CI71" s="1"/>
      <c r="CM71" s="1"/>
      <c r="CQ71" s="1"/>
      <c r="CU71" s="1"/>
      <c r="CY71" s="1"/>
      <c r="DC71" s="1"/>
      <c r="DG71" s="1"/>
      <c r="DK71" s="1"/>
      <c r="DO71" s="1"/>
      <c r="DS71" s="1"/>
      <c r="DW71" s="1"/>
      <c r="EN71" s="140"/>
      <c r="FD71" s="1"/>
      <c r="FE71" s="194"/>
      <c r="FF71" s="194"/>
      <c r="FG71" s="194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</row>
    <row r="72" spans="1:203" s="4" customFormat="1" ht="30.2" customHeight="1">
      <c r="A72" s="3"/>
      <c r="B72" s="3"/>
      <c r="AA72" s="193"/>
      <c r="AQ72" s="1"/>
      <c r="AU72" s="1"/>
      <c r="AY72" s="1"/>
      <c r="BC72" s="1"/>
      <c r="BG72" s="1"/>
      <c r="BK72" s="1"/>
      <c r="BO72" s="1"/>
      <c r="BS72" s="1"/>
      <c r="BW72" s="1"/>
      <c r="CA72" s="1"/>
      <c r="CE72" s="1"/>
      <c r="CI72" s="1"/>
      <c r="CM72" s="1"/>
      <c r="CQ72" s="1"/>
      <c r="CU72" s="1"/>
      <c r="CY72" s="1"/>
      <c r="DC72" s="1"/>
      <c r="DG72" s="1"/>
      <c r="DK72" s="1"/>
      <c r="DO72" s="1"/>
      <c r="DS72" s="1"/>
      <c r="DW72" s="1"/>
      <c r="EN72" s="140"/>
      <c r="FD72" s="1"/>
      <c r="FE72" s="194"/>
      <c r="FF72" s="194"/>
      <c r="FG72" s="194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</row>
    <row r="73" spans="1:203" s="4" customFormat="1" ht="30.2" customHeight="1">
      <c r="A73" s="3"/>
      <c r="B73" s="3"/>
      <c r="AA73" s="193"/>
      <c r="AQ73" s="1"/>
      <c r="AU73" s="1"/>
      <c r="AY73" s="1"/>
      <c r="BC73" s="1"/>
      <c r="BG73" s="1"/>
      <c r="BK73" s="1"/>
      <c r="BO73" s="1"/>
      <c r="BS73" s="1"/>
      <c r="BW73" s="1"/>
      <c r="CA73" s="1"/>
      <c r="CE73" s="1"/>
      <c r="CI73" s="1"/>
      <c r="CM73" s="1"/>
      <c r="CQ73" s="1"/>
      <c r="CU73" s="1"/>
      <c r="CY73" s="1"/>
      <c r="DC73" s="1"/>
      <c r="DG73" s="1"/>
      <c r="DK73" s="1"/>
      <c r="DO73" s="1"/>
      <c r="DS73" s="1"/>
      <c r="DW73" s="1"/>
      <c r="EN73" s="140"/>
      <c r="FD73" s="1"/>
      <c r="FE73" s="194"/>
      <c r="FF73" s="194"/>
      <c r="FG73" s="194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</row>
    <row r="74" spans="1:203" s="4" customFormat="1" ht="30.2" customHeight="1">
      <c r="A74" s="3"/>
      <c r="B74" s="3"/>
      <c r="AA74" s="193"/>
      <c r="AQ74" s="1"/>
      <c r="AU74" s="1"/>
      <c r="AY74" s="1"/>
      <c r="BC74" s="1"/>
      <c r="BG74" s="1"/>
      <c r="BK74" s="1"/>
      <c r="BO74" s="1"/>
      <c r="BS74" s="1"/>
      <c r="BW74" s="1"/>
      <c r="CA74" s="1"/>
      <c r="CE74" s="1"/>
      <c r="CI74" s="1"/>
      <c r="CM74" s="1"/>
      <c r="CQ74" s="1"/>
      <c r="CU74" s="1"/>
      <c r="CY74" s="1"/>
      <c r="DC74" s="1"/>
      <c r="DG74" s="1"/>
      <c r="DK74" s="1"/>
      <c r="DO74" s="1"/>
      <c r="DS74" s="1"/>
      <c r="DW74" s="1"/>
      <c r="EN74" s="140"/>
      <c r="FD74" s="1"/>
      <c r="FE74" s="194"/>
      <c r="FF74" s="194"/>
      <c r="FG74" s="194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</row>
    <row r="75" spans="1:203" s="4" customFormat="1" ht="30.2" customHeight="1">
      <c r="A75" s="3"/>
      <c r="B75" s="3"/>
      <c r="AA75" s="193"/>
      <c r="AQ75" s="1"/>
      <c r="AU75" s="1"/>
      <c r="AY75" s="1"/>
      <c r="BC75" s="1"/>
      <c r="BG75" s="1"/>
      <c r="BK75" s="1"/>
      <c r="BO75" s="1"/>
      <c r="BS75" s="1"/>
      <c r="BW75" s="1"/>
      <c r="CA75" s="1"/>
      <c r="CE75" s="1"/>
      <c r="CI75" s="1"/>
      <c r="CM75" s="1"/>
      <c r="CQ75" s="1"/>
      <c r="CU75" s="1"/>
      <c r="CY75" s="1"/>
      <c r="DC75" s="1"/>
      <c r="DG75" s="1"/>
      <c r="DK75" s="1"/>
      <c r="DO75" s="1"/>
      <c r="DS75" s="1"/>
      <c r="DW75" s="1"/>
      <c r="EN75" s="140"/>
      <c r="FD75" s="1"/>
      <c r="FE75" s="194"/>
      <c r="FF75" s="194"/>
      <c r="FG75" s="194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</row>
    <row r="76" spans="1:203" s="4" customFormat="1" ht="30.2" customHeight="1">
      <c r="A76" s="3"/>
      <c r="B76" s="3"/>
      <c r="AA76" s="193"/>
      <c r="AQ76" s="1"/>
      <c r="AU76" s="1"/>
      <c r="AY76" s="1"/>
      <c r="BC76" s="1"/>
      <c r="BG76" s="1"/>
      <c r="BK76" s="1"/>
      <c r="BO76" s="1"/>
      <c r="BS76" s="1"/>
      <c r="BW76" s="1"/>
      <c r="CA76" s="1"/>
      <c r="CE76" s="1"/>
      <c r="CI76" s="1"/>
      <c r="CM76" s="1"/>
      <c r="CQ76" s="1"/>
      <c r="CU76" s="1"/>
      <c r="CY76" s="1"/>
      <c r="DC76" s="1"/>
      <c r="DG76" s="1"/>
      <c r="DK76" s="1"/>
      <c r="DO76" s="1"/>
      <c r="DS76" s="1"/>
      <c r="DW76" s="1"/>
      <c r="EN76" s="140"/>
      <c r="FD76" s="1"/>
      <c r="FE76" s="194"/>
      <c r="FF76" s="194"/>
      <c r="FG76" s="194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</row>
    <row r="77" spans="1:203" s="4" customFormat="1" ht="30.2" customHeight="1">
      <c r="A77" s="3"/>
      <c r="B77" s="3"/>
      <c r="AA77" s="193"/>
      <c r="AQ77" s="1"/>
      <c r="AU77" s="1"/>
      <c r="AY77" s="1"/>
      <c r="BC77" s="1"/>
      <c r="BG77" s="1"/>
      <c r="BK77" s="1"/>
      <c r="BO77" s="1"/>
      <c r="BS77" s="1"/>
      <c r="BW77" s="1"/>
      <c r="CA77" s="1"/>
      <c r="CE77" s="1"/>
      <c r="CI77" s="1"/>
      <c r="CM77" s="1"/>
      <c r="CQ77" s="1"/>
      <c r="CU77" s="1"/>
      <c r="CY77" s="1"/>
      <c r="DC77" s="1"/>
      <c r="DG77" s="1"/>
      <c r="DK77" s="1"/>
      <c r="DO77" s="1"/>
      <c r="DS77" s="1"/>
      <c r="DW77" s="1"/>
      <c r="EN77" s="140"/>
      <c r="FD77" s="1"/>
      <c r="FE77" s="194"/>
      <c r="FF77" s="194"/>
      <c r="FG77" s="194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</row>
    <row r="78" spans="1:203" s="4" customFormat="1" ht="30.2" customHeight="1">
      <c r="A78" s="3"/>
      <c r="B78" s="3"/>
      <c r="AA78" s="193"/>
      <c r="AQ78" s="1"/>
      <c r="AU78" s="1"/>
      <c r="AY78" s="1"/>
      <c r="BC78" s="1"/>
      <c r="BG78" s="1"/>
      <c r="BK78" s="1"/>
      <c r="BO78" s="1"/>
      <c r="BS78" s="1"/>
      <c r="BW78" s="1"/>
      <c r="CA78" s="1"/>
      <c r="CE78" s="1"/>
      <c r="CI78" s="1"/>
      <c r="CM78" s="1"/>
      <c r="CQ78" s="1"/>
      <c r="CU78" s="1"/>
      <c r="CY78" s="1"/>
      <c r="DC78" s="1"/>
      <c r="DG78" s="1"/>
      <c r="DK78" s="1"/>
      <c r="DO78" s="1"/>
      <c r="DS78" s="1"/>
      <c r="DW78" s="1"/>
      <c r="EN78" s="140"/>
      <c r="FD78" s="1"/>
      <c r="FE78" s="194"/>
      <c r="FF78" s="194"/>
      <c r="FG78" s="194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</row>
    <row r="79" spans="1:203" s="4" customFormat="1" ht="30.2" customHeight="1">
      <c r="A79" s="3"/>
      <c r="B79" s="3"/>
      <c r="AA79" s="193"/>
      <c r="AQ79" s="1"/>
      <c r="AU79" s="1"/>
      <c r="AY79" s="1"/>
      <c r="BC79" s="1"/>
      <c r="BG79" s="1"/>
      <c r="BK79" s="1"/>
      <c r="BO79" s="1"/>
      <c r="BS79" s="1"/>
      <c r="BW79" s="1"/>
      <c r="CA79" s="1"/>
      <c r="CE79" s="1"/>
      <c r="CI79" s="1"/>
      <c r="CM79" s="1"/>
      <c r="CQ79" s="1"/>
      <c r="CU79" s="1"/>
      <c r="CY79" s="1"/>
      <c r="DC79" s="1"/>
      <c r="DG79" s="1"/>
      <c r="DK79" s="1"/>
      <c r="DO79" s="1"/>
      <c r="DS79" s="1"/>
      <c r="DW79" s="1"/>
      <c r="EN79" s="140"/>
      <c r="FD79" s="1"/>
      <c r="FE79" s="194"/>
      <c r="FF79" s="194"/>
      <c r="FG79" s="194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</row>
    <row r="80" spans="1:203" s="4" customFormat="1" ht="30.2" customHeight="1">
      <c r="A80" s="3"/>
      <c r="B80" s="3"/>
      <c r="AA80" s="193"/>
      <c r="AQ80" s="1"/>
      <c r="AU80" s="1"/>
      <c r="AY80" s="1"/>
      <c r="BC80" s="1"/>
      <c r="BG80" s="1"/>
      <c r="BK80" s="1"/>
      <c r="BO80" s="1"/>
      <c r="BS80" s="1"/>
      <c r="BW80" s="1"/>
      <c r="CA80" s="1"/>
      <c r="CE80" s="1"/>
      <c r="CI80" s="1"/>
      <c r="CM80" s="1"/>
      <c r="CQ80" s="1"/>
      <c r="CU80" s="1"/>
      <c r="CY80" s="1"/>
      <c r="DC80" s="1"/>
      <c r="DG80" s="1"/>
      <c r="DK80" s="1"/>
      <c r="DO80" s="1"/>
      <c r="DS80" s="1"/>
      <c r="DW80" s="1"/>
      <c r="EN80" s="140"/>
      <c r="FD80" s="1"/>
      <c r="FE80" s="194"/>
      <c r="FF80" s="194"/>
      <c r="FG80" s="194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</row>
    <row r="81" spans="1:203" s="4" customFormat="1" ht="30.2" customHeight="1">
      <c r="A81" s="3"/>
      <c r="B81" s="3"/>
      <c r="AA81" s="193"/>
      <c r="AQ81" s="1"/>
      <c r="AU81" s="1"/>
      <c r="AY81" s="1"/>
      <c r="BC81" s="1"/>
      <c r="BG81" s="1"/>
      <c r="BK81" s="1"/>
      <c r="BO81" s="1"/>
      <c r="BS81" s="1"/>
      <c r="BW81" s="1"/>
      <c r="CA81" s="1"/>
      <c r="CE81" s="1"/>
      <c r="CI81" s="1"/>
      <c r="CM81" s="1"/>
      <c r="CQ81" s="1"/>
      <c r="CU81" s="1"/>
      <c r="CY81" s="1"/>
      <c r="DC81" s="1"/>
      <c r="DG81" s="1"/>
      <c r="DK81" s="1"/>
      <c r="DO81" s="1"/>
      <c r="DS81" s="1"/>
      <c r="DW81" s="1"/>
      <c r="EN81" s="140"/>
      <c r="FD81" s="1"/>
      <c r="FE81" s="194"/>
      <c r="FF81" s="194"/>
      <c r="FG81" s="194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</row>
    <row r="82" spans="1:203" s="4" customFormat="1" ht="30.2" customHeight="1">
      <c r="A82" s="3"/>
      <c r="B82" s="3"/>
      <c r="AA82" s="193"/>
      <c r="AQ82" s="1"/>
      <c r="AU82" s="1"/>
      <c r="AY82" s="1"/>
      <c r="BC82" s="1"/>
      <c r="BG82" s="1"/>
      <c r="BK82" s="1"/>
      <c r="BO82" s="1"/>
      <c r="BS82" s="1"/>
      <c r="BW82" s="1"/>
      <c r="CA82" s="1"/>
      <c r="CE82" s="1"/>
      <c r="CI82" s="1"/>
      <c r="CM82" s="1"/>
      <c r="CQ82" s="1"/>
      <c r="CU82" s="1"/>
      <c r="CY82" s="1"/>
      <c r="DC82" s="1"/>
      <c r="DG82" s="1"/>
      <c r="DK82" s="1"/>
      <c r="DO82" s="1"/>
      <c r="DS82" s="1"/>
      <c r="DW82" s="1"/>
      <c r="EN82" s="140"/>
      <c r="FD82" s="1"/>
      <c r="FE82" s="194"/>
      <c r="FF82" s="194"/>
      <c r="FG82" s="194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</row>
    <row r="83" spans="1:203" s="4" customFormat="1" ht="30.2" customHeight="1">
      <c r="A83" s="3"/>
      <c r="B83" s="3"/>
      <c r="AA83" s="193"/>
      <c r="AQ83" s="1"/>
      <c r="AU83" s="1"/>
      <c r="AY83" s="1"/>
      <c r="BC83" s="1"/>
      <c r="BG83" s="1"/>
      <c r="BK83" s="1"/>
      <c r="BO83" s="1"/>
      <c r="BS83" s="1"/>
      <c r="BW83" s="1"/>
      <c r="CA83" s="1"/>
      <c r="CE83" s="1"/>
      <c r="CI83" s="1"/>
      <c r="CM83" s="1"/>
      <c r="CQ83" s="1"/>
      <c r="CU83" s="1"/>
      <c r="CY83" s="1"/>
      <c r="DC83" s="1"/>
      <c r="DG83" s="1"/>
      <c r="DK83" s="1"/>
      <c r="DO83" s="1"/>
      <c r="DS83" s="1"/>
      <c r="DW83" s="1"/>
      <c r="EN83" s="140"/>
      <c r="FD83" s="1"/>
      <c r="FE83" s="194"/>
      <c r="FF83" s="194"/>
      <c r="FG83" s="194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</row>
    <row r="84" spans="1:203" s="4" customFormat="1" ht="30.2" customHeight="1">
      <c r="A84" s="3"/>
      <c r="B84" s="3"/>
      <c r="AA84" s="193"/>
      <c r="AQ84" s="1"/>
      <c r="AU84" s="1"/>
      <c r="AY84" s="1"/>
      <c r="BC84" s="1"/>
      <c r="BG84" s="1"/>
      <c r="BK84" s="1"/>
      <c r="BO84" s="1"/>
      <c r="BS84" s="1"/>
      <c r="BW84" s="1"/>
      <c r="CA84" s="1"/>
      <c r="CE84" s="1"/>
      <c r="CI84" s="1"/>
      <c r="CM84" s="1"/>
      <c r="CQ84" s="1"/>
      <c r="CU84" s="1"/>
      <c r="CY84" s="1"/>
      <c r="DC84" s="1"/>
      <c r="DG84" s="1"/>
      <c r="DK84" s="1"/>
      <c r="DO84" s="1"/>
      <c r="DS84" s="1"/>
      <c r="DW84" s="1"/>
      <c r="EN84" s="140"/>
      <c r="FD84" s="1"/>
      <c r="FE84" s="194"/>
      <c r="FF84" s="194"/>
      <c r="FG84" s="194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</row>
    <row r="85" spans="1:203" s="4" customFormat="1" ht="30.2" customHeight="1">
      <c r="A85" s="3"/>
      <c r="B85" s="3"/>
      <c r="AA85" s="193"/>
      <c r="AQ85" s="1"/>
      <c r="AU85" s="1"/>
      <c r="AY85" s="1"/>
      <c r="BC85" s="1"/>
      <c r="BG85" s="1"/>
      <c r="BK85" s="1"/>
      <c r="BO85" s="1"/>
      <c r="BS85" s="1"/>
      <c r="BW85" s="1"/>
      <c r="CA85" s="1"/>
      <c r="CE85" s="1"/>
      <c r="CI85" s="1"/>
      <c r="CM85" s="1"/>
      <c r="CQ85" s="1"/>
      <c r="CU85" s="1"/>
      <c r="CY85" s="1"/>
      <c r="DC85" s="1"/>
      <c r="DG85" s="1"/>
      <c r="DK85" s="1"/>
      <c r="DO85" s="1"/>
      <c r="DS85" s="1"/>
      <c r="DW85" s="1"/>
      <c r="EN85" s="140"/>
      <c r="FD85" s="1"/>
      <c r="FE85" s="194"/>
      <c r="FF85" s="194"/>
      <c r="FG85" s="194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</row>
    <row r="86" spans="1:203" s="4" customFormat="1" ht="30.2" customHeight="1">
      <c r="A86" s="3"/>
      <c r="B86" s="3"/>
      <c r="AA86" s="193"/>
      <c r="AQ86" s="1"/>
      <c r="AU86" s="1"/>
      <c r="AY86" s="1"/>
      <c r="BC86" s="1"/>
      <c r="BG86" s="1"/>
      <c r="BK86" s="1"/>
      <c r="BO86" s="1"/>
      <c r="BS86" s="1"/>
      <c r="BW86" s="1"/>
      <c r="CA86" s="1"/>
      <c r="CE86" s="1"/>
      <c r="CI86" s="1"/>
      <c r="CM86" s="1"/>
      <c r="CQ86" s="1"/>
      <c r="CU86" s="1"/>
      <c r="CY86" s="1"/>
      <c r="DC86" s="1"/>
      <c r="DG86" s="1"/>
      <c r="DK86" s="1"/>
      <c r="DO86" s="1"/>
      <c r="DS86" s="1"/>
      <c r="DW86" s="1"/>
      <c r="EN86" s="140"/>
      <c r="FD86" s="1"/>
      <c r="FE86" s="194"/>
      <c r="FF86" s="194"/>
      <c r="FG86" s="194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</row>
    <row r="87" spans="1:203" s="4" customFormat="1" ht="30.2" customHeight="1">
      <c r="A87" s="3"/>
      <c r="B87" s="3"/>
      <c r="AA87" s="193"/>
      <c r="AQ87" s="1"/>
      <c r="AU87" s="1"/>
      <c r="AY87" s="1"/>
      <c r="BC87" s="1"/>
      <c r="BG87" s="1"/>
      <c r="BK87" s="1"/>
      <c r="BO87" s="1"/>
      <c r="BS87" s="1"/>
      <c r="BW87" s="1"/>
      <c r="CA87" s="1"/>
      <c r="CE87" s="1"/>
      <c r="CI87" s="1"/>
      <c r="CM87" s="1"/>
      <c r="CQ87" s="1"/>
      <c r="CU87" s="1"/>
      <c r="CY87" s="1"/>
      <c r="DC87" s="1"/>
      <c r="DG87" s="1"/>
      <c r="DK87" s="1"/>
      <c r="DO87" s="1"/>
      <c r="DS87" s="1"/>
      <c r="DW87" s="1"/>
      <c r="EN87" s="140"/>
      <c r="FD87" s="1"/>
      <c r="FE87" s="194"/>
      <c r="FF87" s="194"/>
      <c r="FG87" s="194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</row>
    <row r="88" spans="1:203" s="4" customFormat="1" ht="30.2" customHeight="1">
      <c r="A88" s="3"/>
      <c r="B88" s="3"/>
      <c r="AA88" s="193"/>
      <c r="AQ88" s="1"/>
      <c r="AU88" s="1"/>
      <c r="AY88" s="1"/>
      <c r="BC88" s="1"/>
      <c r="BG88" s="1"/>
      <c r="BK88" s="1"/>
      <c r="BO88" s="1"/>
      <c r="BS88" s="1"/>
      <c r="BW88" s="1"/>
      <c r="CA88" s="1"/>
      <c r="CE88" s="1"/>
      <c r="CI88" s="1"/>
      <c r="CM88" s="1"/>
      <c r="CQ88" s="1"/>
      <c r="CU88" s="1"/>
      <c r="CY88" s="1"/>
      <c r="DC88" s="1"/>
      <c r="DG88" s="1"/>
      <c r="DK88" s="1"/>
      <c r="DO88" s="1"/>
      <c r="DS88" s="1"/>
      <c r="DW88" s="1"/>
      <c r="EN88" s="140"/>
      <c r="FD88" s="1"/>
      <c r="FE88" s="194"/>
      <c r="FF88" s="194"/>
      <c r="FG88" s="194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</row>
    <row r="89" spans="1:203" s="4" customFormat="1" ht="30.2" customHeight="1">
      <c r="A89" s="3"/>
      <c r="B89" s="3"/>
      <c r="AQ89" s="1"/>
      <c r="AU89" s="1"/>
      <c r="AY89" s="1"/>
      <c r="BC89" s="1"/>
      <c r="BG89" s="1"/>
      <c r="BK89" s="1"/>
      <c r="BO89" s="1"/>
      <c r="BS89" s="1"/>
      <c r="BW89" s="1"/>
      <c r="CA89" s="1"/>
      <c r="CE89" s="1"/>
      <c r="CI89" s="1"/>
      <c r="CM89" s="1"/>
      <c r="CQ89" s="1"/>
      <c r="CU89" s="1"/>
      <c r="CY89" s="1"/>
      <c r="DC89" s="1"/>
      <c r="DG89" s="1"/>
      <c r="DK89" s="1"/>
      <c r="DO89" s="1"/>
      <c r="DS89" s="1"/>
      <c r="DW89" s="1"/>
      <c r="EN89" s="140"/>
      <c r="FD89" s="1"/>
      <c r="FE89" s="194"/>
      <c r="FF89" s="194"/>
      <c r="FG89" s="194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</row>
    <row r="90" spans="1:203" ht="30.2" customHeight="1"/>
    <row r="91" spans="1:203" ht="30.2" customHeight="1"/>
    <row r="92" spans="1:203" ht="30.2" customHeight="1"/>
    <row r="93" spans="1:203" ht="30.2" customHeight="1"/>
    <row r="94" spans="1:203" ht="30.2" customHeight="1"/>
    <row r="95" spans="1:203" ht="30.2" customHeight="1"/>
    <row r="96" spans="1:203" ht="30.2" customHeight="1"/>
    <row r="97" ht="30.2" customHeight="1"/>
    <row r="98" ht="30.2" customHeight="1"/>
    <row r="99" ht="30.2" customHeight="1"/>
    <row r="100" ht="30.2" customHeight="1"/>
    <row r="101" ht="30.2" customHeight="1"/>
    <row r="102" ht="30.2" customHeight="1"/>
    <row r="103" ht="30.2" customHeight="1"/>
    <row r="104" ht="30.2" customHeight="1"/>
    <row r="105" ht="30.2" customHeight="1"/>
    <row r="106" ht="30.2" customHeight="1"/>
    <row r="107" ht="30.2" customHeight="1"/>
    <row r="108" ht="30.2" customHeight="1"/>
    <row r="109" ht="30.2" customHeight="1"/>
    <row r="110" ht="30.2" customHeight="1"/>
    <row r="111" ht="30.2" customHeight="1"/>
    <row r="112" ht="30.2" customHeight="1"/>
    <row r="113" ht="30.2" customHeight="1"/>
    <row r="114" ht="30.2" customHeight="1"/>
    <row r="115" ht="30.2" customHeight="1"/>
    <row r="116" ht="30.2" customHeight="1"/>
    <row r="117" ht="30.2" customHeight="1"/>
    <row r="118" ht="30.2" customHeight="1"/>
    <row r="119" ht="30.2" customHeight="1"/>
    <row r="120" ht="30.2" customHeight="1"/>
    <row r="121" ht="30.2" customHeight="1"/>
    <row r="122" ht="30.2" customHeight="1"/>
    <row r="123" ht="30.2" customHeight="1"/>
    <row r="124" ht="30.2" customHeight="1"/>
    <row r="125" ht="30.2" customHeight="1"/>
    <row r="126" ht="30.2" customHeight="1"/>
    <row r="127" ht="30.2" customHeight="1"/>
    <row r="128" ht="30.2" customHeight="1"/>
    <row r="129" ht="30.2" customHeight="1"/>
    <row r="130" ht="30.2" customHeight="1"/>
    <row r="131" ht="30.2" customHeight="1"/>
    <row r="132" ht="30.2" customHeight="1"/>
    <row r="133" ht="30.2" customHeight="1"/>
    <row r="134" ht="30.2" customHeight="1"/>
    <row r="135" ht="30.2" customHeight="1"/>
    <row r="136" ht="30.2" customHeight="1"/>
    <row r="137" ht="30.2" customHeight="1"/>
    <row r="138" ht="30.2" customHeight="1"/>
    <row r="139" ht="30.2" customHeight="1"/>
    <row r="140" ht="30.2" customHeight="1"/>
    <row r="141" ht="30.2" customHeight="1"/>
    <row r="142" ht="30.2" customHeight="1"/>
    <row r="143" ht="30.2" customHeight="1"/>
    <row r="144" ht="30.2" customHeight="1"/>
    <row r="145" ht="30.2" customHeight="1"/>
    <row r="146" ht="30.2" customHeight="1"/>
    <row r="147" ht="30.2" customHeight="1"/>
    <row r="148" ht="30.2" customHeight="1"/>
    <row r="149" ht="30.2" customHeight="1"/>
    <row r="150" ht="30.2" customHeight="1"/>
    <row r="151" ht="30.2" customHeight="1"/>
    <row r="152" ht="30.2" customHeight="1"/>
    <row r="153" ht="30.2" customHeight="1"/>
    <row r="154" ht="30.2" customHeight="1"/>
    <row r="155" ht="30.2" customHeight="1"/>
    <row r="156" ht="30.2" customHeight="1"/>
    <row r="157" ht="30.2" customHeight="1"/>
    <row r="158" ht="30.2" customHeight="1"/>
    <row r="159" ht="30.2" customHeight="1"/>
    <row r="160" ht="30.2" customHeight="1"/>
    <row r="161" ht="30.2" customHeight="1"/>
    <row r="162" ht="30.2" customHeight="1"/>
    <row r="163" ht="30.2" customHeight="1"/>
    <row r="164" ht="30.2" customHeight="1"/>
    <row r="165" ht="30.2" customHeight="1"/>
    <row r="166" ht="30.2" customHeight="1"/>
    <row r="167" ht="30.2" customHeight="1"/>
    <row r="168" ht="30.2" customHeight="1"/>
    <row r="169" ht="30.2" customHeight="1"/>
    <row r="170" ht="30.2" customHeight="1"/>
    <row r="171" ht="30.2" customHeight="1"/>
    <row r="172" ht="30.2" customHeight="1"/>
    <row r="173" ht="30.2" customHeight="1"/>
    <row r="174" ht="30.2" customHeight="1"/>
    <row r="175" ht="30.2" customHeight="1"/>
    <row r="176" ht="30.2" customHeight="1"/>
    <row r="177" ht="30.2" customHeight="1"/>
    <row r="178" ht="30.2" customHeight="1"/>
    <row r="179" ht="30.2" customHeight="1"/>
    <row r="180" ht="30.2" customHeight="1"/>
    <row r="181" ht="30.2" customHeight="1"/>
    <row r="182" ht="30.2" customHeight="1"/>
    <row r="183" ht="30.2" customHeight="1"/>
    <row r="184" ht="30.2" customHeight="1"/>
    <row r="185" ht="30.2" customHeight="1"/>
    <row r="186" ht="30.2" customHeight="1"/>
    <row r="187" ht="30.2" customHeight="1"/>
    <row r="188" ht="30.2" customHeight="1"/>
    <row r="189" ht="30.2" customHeight="1"/>
    <row r="190" ht="30.2" customHeight="1"/>
    <row r="191" ht="30.2" customHeight="1"/>
    <row r="192" ht="30.2" customHeight="1"/>
    <row r="193" ht="30.2" customHeight="1"/>
    <row r="194" ht="30.2" customHeight="1"/>
    <row r="195" ht="30.2" customHeight="1"/>
    <row r="196" ht="30.2" customHeight="1"/>
    <row r="197" ht="30.2" customHeight="1"/>
    <row r="198" ht="30.2" customHeight="1"/>
    <row r="199" ht="30.2" customHeight="1"/>
    <row r="200" ht="30.2" customHeight="1"/>
    <row r="201" ht="30.2" customHeight="1"/>
    <row r="202" ht="30.2" customHeight="1"/>
    <row r="203" ht="30.2" customHeight="1"/>
    <row r="204" ht="30.2" customHeight="1"/>
    <row r="205" ht="30.2" customHeight="1"/>
    <row r="206" ht="30.2" customHeight="1"/>
    <row r="207" ht="30.2" customHeight="1"/>
    <row r="208" ht="30.2" customHeight="1"/>
    <row r="209" ht="30.2" customHeight="1"/>
    <row r="210" ht="30.2" customHeight="1"/>
    <row r="211" ht="30.2" customHeight="1"/>
    <row r="212" ht="30.2" customHeight="1"/>
    <row r="213" ht="30.2" customHeight="1"/>
    <row r="214" ht="30.2" customHeight="1"/>
    <row r="215" ht="30.2" customHeight="1"/>
    <row r="216" ht="30.2" customHeight="1"/>
    <row r="217" ht="30.2" customHeight="1"/>
    <row r="218" ht="30.2" customHeight="1"/>
    <row r="219" ht="30.2" customHeight="1"/>
    <row r="220" ht="30.2" customHeight="1"/>
    <row r="221" ht="30.2" customHeight="1"/>
    <row r="222" ht="30.2" customHeight="1"/>
    <row r="223" ht="30.2" customHeight="1"/>
    <row r="224" ht="30.2" customHeight="1"/>
    <row r="225" ht="30.2" customHeight="1"/>
    <row r="226" ht="30.2" customHeight="1"/>
    <row r="227" ht="30.2" customHeight="1"/>
    <row r="228" ht="30.2" customHeight="1"/>
    <row r="229" ht="30.2" customHeight="1"/>
    <row r="230" ht="30.2" customHeight="1"/>
    <row r="231" ht="30.2" customHeight="1"/>
    <row r="232" ht="30.2" customHeight="1"/>
    <row r="233" ht="30.2" customHeight="1"/>
    <row r="234" ht="30.2" customHeight="1"/>
    <row r="235" ht="30.2" customHeight="1"/>
    <row r="236" ht="30.2" customHeight="1"/>
    <row r="237" ht="30.2" customHeight="1"/>
    <row r="238" ht="30.2" customHeight="1"/>
    <row r="239" ht="30.2" customHeight="1"/>
    <row r="240" ht="30.2" customHeight="1"/>
    <row r="241" ht="30.2" customHeight="1"/>
    <row r="242" ht="30.2" customHeight="1"/>
    <row r="243" ht="30.2" customHeight="1"/>
    <row r="244" ht="30.2" customHeight="1"/>
    <row r="245" ht="30.2" customHeight="1"/>
    <row r="246" ht="30.2" customHeight="1"/>
    <row r="247" ht="30.2" customHeight="1"/>
    <row r="248" ht="30.2" customHeight="1"/>
    <row r="249" ht="30.2" customHeight="1"/>
    <row r="250" ht="30.2" customHeight="1"/>
    <row r="251" ht="30.2" customHeight="1"/>
    <row r="252" ht="30.2" customHeight="1"/>
    <row r="253" ht="30.2" customHeight="1"/>
    <row r="254" ht="30.2" customHeight="1"/>
    <row r="255" ht="30.2" customHeight="1"/>
    <row r="256" ht="30.2" customHeight="1"/>
    <row r="257" ht="30.2" customHeight="1"/>
    <row r="258" ht="30.2" customHeight="1"/>
    <row r="259" ht="30.2" customHeight="1"/>
    <row r="260" ht="30.2" customHeight="1"/>
    <row r="261" ht="30.2" customHeight="1"/>
    <row r="262" ht="30.2" customHeight="1"/>
    <row r="263" ht="30.2" customHeight="1"/>
    <row r="264" ht="30.2" customHeight="1"/>
    <row r="265" ht="30.2" customHeight="1"/>
    <row r="266" ht="30.2" customHeight="1"/>
    <row r="267" ht="30.2" customHeight="1"/>
    <row r="268" ht="30.2" customHeight="1"/>
    <row r="269" ht="30.2" customHeight="1"/>
    <row r="270" ht="30.2" customHeight="1"/>
    <row r="271" ht="30.2" customHeight="1"/>
    <row r="272" ht="30.2" customHeight="1"/>
    <row r="273" ht="30.2" customHeight="1"/>
    <row r="274" ht="30.2" customHeight="1"/>
    <row r="275" ht="30.2" customHeight="1"/>
    <row r="276" ht="30.2" customHeight="1"/>
    <row r="277" ht="30.2" customHeight="1"/>
    <row r="278" ht="30.2" customHeight="1"/>
    <row r="279" ht="30.2" customHeight="1"/>
    <row r="280" ht="30.2" customHeight="1"/>
    <row r="281" ht="30.2" customHeight="1"/>
    <row r="282" ht="30.2" customHeight="1"/>
    <row r="283" ht="30.2" customHeight="1"/>
    <row r="284" ht="30.2" customHeight="1"/>
    <row r="285" ht="30.2" customHeight="1"/>
    <row r="286" ht="30.2" customHeight="1"/>
    <row r="287" ht="30.2" customHeight="1"/>
    <row r="288" ht="30.2" customHeight="1"/>
    <row r="289" ht="30.2" customHeight="1"/>
    <row r="290" ht="30.2" customHeight="1"/>
    <row r="291" ht="30.2" customHeight="1"/>
    <row r="292" ht="30.2" customHeight="1"/>
    <row r="293" ht="30.2" customHeight="1"/>
  </sheetData>
  <mergeCells count="90">
    <mergeCell ref="FE5:FG5"/>
    <mergeCell ref="FE6:FG6"/>
    <mergeCell ref="A7:B7"/>
    <mergeCell ref="EO7:EP7"/>
    <mergeCell ref="AV4:AX4"/>
    <mergeCell ref="AR4:AT4"/>
    <mergeCell ref="CZ5:DB5"/>
    <mergeCell ref="DD5:DF5"/>
    <mergeCell ref="DH5:DJ5"/>
    <mergeCell ref="DL5:DN5"/>
    <mergeCell ref="DP5:DR5"/>
    <mergeCell ref="DT5:DV5"/>
    <mergeCell ref="CB5:CD5"/>
    <mergeCell ref="CF5:CH5"/>
    <mergeCell ref="CJ5:CL5"/>
    <mergeCell ref="CN5:CP5"/>
    <mergeCell ref="CR5:CT5"/>
    <mergeCell ref="CV5:CX5"/>
    <mergeCell ref="DT4:DV4"/>
    <mergeCell ref="AR5:AT5"/>
    <mergeCell ref="AV5:AX5"/>
    <mergeCell ref="AZ5:BB5"/>
    <mergeCell ref="BD5:BF5"/>
    <mergeCell ref="BH5:BJ5"/>
    <mergeCell ref="BL5:BN5"/>
    <mergeCell ref="BP5:BR5"/>
    <mergeCell ref="BT5:BV5"/>
    <mergeCell ref="BX5:BZ5"/>
    <mergeCell ref="CV4:CX4"/>
    <mergeCell ref="CZ4:DB4"/>
    <mergeCell ref="DD4:DF4"/>
    <mergeCell ref="DH4:DJ4"/>
    <mergeCell ref="DL4:DN4"/>
    <mergeCell ref="DP4:DR4"/>
    <mergeCell ref="BX4:BZ4"/>
    <mergeCell ref="CB4:CD4"/>
    <mergeCell ref="CF4:CH4"/>
    <mergeCell ref="CJ4:CL4"/>
    <mergeCell ref="CN4:CP4"/>
    <mergeCell ref="CR4:CT4"/>
    <mergeCell ref="BT4:BV4"/>
    <mergeCell ref="F4:G4"/>
    <mergeCell ref="H4:O4"/>
    <mergeCell ref="P4:U4"/>
    <mergeCell ref="W4:X4"/>
    <mergeCell ref="AZ4:BB4"/>
    <mergeCell ref="BD4:BF4"/>
    <mergeCell ref="BH4:BJ4"/>
    <mergeCell ref="BL4:BN4"/>
    <mergeCell ref="BP4:BR4"/>
    <mergeCell ref="EW3:EZ3"/>
    <mergeCell ref="CJ3:CL3"/>
    <mergeCell ref="CN3:CP3"/>
    <mergeCell ref="CR3:CT3"/>
    <mergeCell ref="CV3:CX3"/>
    <mergeCell ref="CZ3:DB3"/>
    <mergeCell ref="DD3:DF3"/>
    <mergeCell ref="DH3:DJ3"/>
    <mergeCell ref="DL3:DN3"/>
    <mergeCell ref="DP3:DR3"/>
    <mergeCell ref="DT3:DV3"/>
    <mergeCell ref="ER3:EU3"/>
    <mergeCell ref="ER2:EZ2"/>
    <mergeCell ref="H3:Z3"/>
    <mergeCell ref="AA3:AP3"/>
    <mergeCell ref="AR3:AT3"/>
    <mergeCell ref="AV3:AX3"/>
    <mergeCell ref="AZ3:BB3"/>
    <mergeCell ref="BD3:BF3"/>
    <mergeCell ref="BH3:BJ3"/>
    <mergeCell ref="CC2:CD2"/>
    <mergeCell ref="CL2:CM2"/>
    <mergeCell ref="CW2:CX2"/>
    <mergeCell ref="DE2:DF2"/>
    <mergeCell ref="DM2:DN2"/>
    <mergeCell ref="BL3:BN3"/>
    <mergeCell ref="BP3:BR3"/>
    <mergeCell ref="BT3:BV3"/>
    <mergeCell ref="DU2:DV2"/>
    <mergeCell ref="P2:U2"/>
    <mergeCell ref="CF3:CH3"/>
    <mergeCell ref="EB2:EC2"/>
    <mergeCell ref="EF2:EG2"/>
    <mergeCell ref="BX3:BZ3"/>
    <mergeCell ref="CB3:CD3"/>
    <mergeCell ref="BU2:BV2"/>
    <mergeCell ref="BI2:BJ2"/>
    <mergeCell ref="BG2:BH2"/>
    <mergeCell ref="AZ2:BA2"/>
    <mergeCell ref="AR2:AS2"/>
  </mergeCells>
  <pageMargins left="0" right="0" top="0.98425196850393704" bottom="0.59055118110236227" header="0.11811023622047245" footer="0.31496062992125984"/>
  <pageSetup paperSize="9" scale="35" fitToWidth="2" orientation="landscape" r:id="rId1"/>
  <headerFooter>
    <oddHeader>&amp;C&amp;"Arial,Negrito"&amp;20FLUXO DE CAIXA SISTEMA TRANSPORTE SETEMBRO 2017</oddHeader>
    <oddFooter>&amp;L&amp;"Arial,Negrito"&amp;20&amp;D   &amp;T&amp;R&amp;"Arial,Negrito"&amp;20&amp;P   /   &amp;N</oddFooter>
  </headerFooter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6</vt:i4>
      </vt:variant>
    </vt:vector>
  </HeadingPairs>
  <TitlesOfParts>
    <vt:vector size="7" baseType="lpstr">
      <vt:lpstr>sistema</vt:lpstr>
      <vt:lpstr>sistema!Area_de_impressao</vt:lpstr>
      <vt:lpstr>INICIOSIS</vt:lpstr>
      <vt:lpstr>SISTEMA</vt:lpstr>
      <vt:lpstr>SISTEMAABERTURA</vt:lpstr>
      <vt:lpstr>sistema!Titulos_de_impressao</vt:lpstr>
      <vt:lpstr>TOTAL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2017-09-06T16:20:04Z</dcterms:created>
  <dcterms:modified xsi:type="dcterms:W3CDTF">2017-10-04T17:30:55Z</dcterms:modified>
</cp:coreProperties>
</file>