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1435" windowHeight="10005"/>
  </bookViews>
  <sheets>
    <sheet name="sistema" sheetId="1" r:id="rId1"/>
  </sheets>
  <calcPr calcId="125725"/>
</workbook>
</file>

<file path=xl/calcChain.xml><?xml version="1.0" encoding="utf-8"?>
<calcChain xmlns="http://schemas.openxmlformats.org/spreadsheetml/2006/main">
  <c r="F28" i="1"/>
  <c r="BU28"/>
  <c r="BQ28"/>
  <c r="BM28"/>
  <c r="BI28"/>
  <c r="BE28"/>
  <c r="BA28"/>
  <c r="AW28"/>
  <c r="AR28"/>
  <c r="AN28"/>
  <c r="AJ28"/>
  <c r="AF28"/>
  <c r="N28"/>
  <c r="J28"/>
  <c r="BT28" l="1"/>
  <c r="BW28"/>
  <c r="BS28"/>
  <c r="BK28"/>
  <c r="P28"/>
  <c r="CP28"/>
  <c r="CO28"/>
  <c r="CN28"/>
  <c r="CM28"/>
  <c r="CL28"/>
  <c r="CK28"/>
  <c r="CJ28"/>
  <c r="CI28"/>
  <c r="CG28"/>
  <c r="CF28"/>
  <c r="CE28"/>
  <c r="CC28"/>
  <c r="CB28"/>
  <c r="CA28"/>
  <c r="BZ28"/>
  <c r="BY28"/>
  <c r="BX28"/>
  <c r="AU28"/>
  <c r="AA28"/>
  <c r="Z28"/>
  <c r="Y28"/>
  <c r="W28"/>
  <c r="V28"/>
  <c r="U28"/>
  <c r="T28"/>
  <c r="S28"/>
  <c r="R28"/>
  <c r="Q28"/>
  <c r="Z4" l="1"/>
  <c r="BD28"/>
  <c r="AV28"/>
  <c r="BL28"/>
  <c r="AE28"/>
  <c r="BH28"/>
  <c r="BG28"/>
  <c r="BC28"/>
  <c r="AY28"/>
  <c r="BO28"/>
  <c r="AP28"/>
  <c r="W4"/>
  <c r="AD28"/>
  <c r="X28"/>
  <c r="AH28"/>
  <c r="AM28"/>
  <c r="AL28"/>
  <c r="AB28"/>
  <c r="BP28" l="1"/>
  <c r="AZ28"/>
  <c r="AI28"/>
  <c r="AQ28"/>
  <c r="H28"/>
  <c r="I28" l="1"/>
  <c r="L28" s="1"/>
</calcChain>
</file>

<file path=xl/sharedStrings.xml><?xml version="1.0" encoding="utf-8"?>
<sst xmlns="http://schemas.openxmlformats.org/spreadsheetml/2006/main" count="164" uniqueCount="77">
  <si>
    <t>731/733</t>
  </si>
  <si>
    <t>713/718/215</t>
  </si>
  <si>
    <t>727/714</t>
  </si>
  <si>
    <t>728/739</t>
  </si>
  <si>
    <t>730/713/716/718/738</t>
  </si>
  <si>
    <t>SALDO</t>
  </si>
  <si>
    <t>SALDOS FINAIS</t>
  </si>
  <si>
    <t>MULTAS</t>
  </si>
  <si>
    <t xml:space="preserve">E N T R A D A S </t>
  </si>
  <si>
    <t>S A Í D A S</t>
  </si>
  <si>
    <t xml:space="preserve">A B E R T U R A   D E   S A Í D A S </t>
  </si>
  <si>
    <t>ABERTURA RECEITAS DIVERSAS</t>
  </si>
  <si>
    <t>INICIAL</t>
  </si>
  <si>
    <t>SAÍDAS</t>
  </si>
  <si>
    <t>FINAL</t>
  </si>
  <si>
    <t>V E N D A   D E   C R É D I T O   E L E T R Ô N I C O                         =</t>
  </si>
  <si>
    <t>RECEITAS</t>
  </si>
  <si>
    <t>R E C U R S O S =</t>
  </si>
  <si>
    <t>TOTAL</t>
  </si>
  <si>
    <t xml:space="preserve">REMUNERAÇÃO ESTRUTURAL </t>
  </si>
  <si>
    <t>REMUNERAÇÃO LOCAL</t>
  </si>
  <si>
    <t>SPURBANUS</t>
  </si>
  <si>
    <t>SAÍDAS DIVERSAS</t>
  </si>
  <si>
    <t>FROTA PÚBLICA</t>
  </si>
  <si>
    <t>TRANSFERÊNCIA RESAM</t>
  </si>
  <si>
    <t>BILHETE ÚNICO</t>
  </si>
  <si>
    <t>DESPESAS GERAIS (RATEIO)</t>
  </si>
  <si>
    <t>REDE COMPLEMENTAR</t>
  </si>
  <si>
    <t>REMUNERAÇÃOPAESE</t>
  </si>
  <si>
    <t>COMERCIAL. CEF</t>
  </si>
  <si>
    <t>TX GERENC. PAESE</t>
  </si>
  <si>
    <t>ENERGIA TRAÇÃO</t>
  </si>
  <si>
    <t>DESPESAS GERAIS</t>
  </si>
  <si>
    <t>BLOQUEIO JUDICIAL</t>
  </si>
  <si>
    <t>DIVERSAS E FINANCEIRAS</t>
  </si>
  <si>
    <t>DIA</t>
  </si>
  <si>
    <t>SEM</t>
  </si>
  <si>
    <t>SIT</t>
  </si>
  <si>
    <t>SISTEMA</t>
  </si>
  <si>
    <t>VENCIMENTO            DIA</t>
  </si>
  <si>
    <t>PAGAMENTO REALIZADO</t>
  </si>
  <si>
    <t>DEVEDOR</t>
  </si>
  <si>
    <t>POSTOS</t>
  </si>
  <si>
    <t>XVN/EMTU</t>
  </si>
  <si>
    <t>LOJAS</t>
  </si>
  <si>
    <t>LOTÉRICAS</t>
  </si>
  <si>
    <t>MULTICONTA DINHEIRO</t>
  </si>
  <si>
    <t>MULTICONTA TED</t>
  </si>
  <si>
    <t>LOJA VIRTUAL</t>
  </si>
  <si>
    <t>WEB</t>
  </si>
  <si>
    <t>DIVERSAS</t>
  </si>
  <si>
    <t>ATENDE</t>
  </si>
  <si>
    <t>COMPENSAÇÃO TARIFÁRIA</t>
  </si>
  <si>
    <t>GESTÃO FINANCEIRA</t>
  </si>
  <si>
    <t>ENTRADAS</t>
  </si>
  <si>
    <t>VENCIMENTO DIA</t>
  </si>
  <si>
    <t>SALDO          DEVEDOR</t>
  </si>
  <si>
    <t>DIV. FINANC.</t>
  </si>
  <si>
    <t>TRANSCOOPER</t>
  </si>
  <si>
    <t>TARÍFAS</t>
  </si>
  <si>
    <t>FINANCEIRAS</t>
  </si>
  <si>
    <t>ROYAL BUS</t>
  </si>
  <si>
    <t>ZONA AZUL</t>
  </si>
  <si>
    <t>OUTRAS</t>
  </si>
  <si>
    <t>ALUGUEIS</t>
  </si>
  <si>
    <t>METRÔ CPTM VIA</t>
  </si>
  <si>
    <t>PAESE</t>
  </si>
  <si>
    <t xml:space="preserve"> U S P </t>
  </si>
  <si>
    <t>mês anterior</t>
  </si>
  <si>
    <t>qui</t>
  </si>
  <si>
    <t>REAL</t>
  </si>
  <si>
    <t>sex</t>
  </si>
  <si>
    <t>seg</t>
  </si>
  <si>
    <t>ter</t>
  </si>
  <si>
    <t>qua</t>
  </si>
  <si>
    <t>FLUXO DE CAIXA SISTEMA TRANSPORTE    JANEIRO 2017</t>
  </si>
  <si>
    <t>FLUXO DE CAIXA SISTEMA TRANSPORTE JANEIRO 2017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</si>
</sst>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0_);[Red]_(* \(#,##0\);_(* &quot;-&quot;??_);_(@_)"/>
    <numFmt numFmtId="165" formatCode="dd/mm;@"/>
  </numFmts>
  <fonts count="22">
    <font>
      <sz val="12"/>
      <color theme="1"/>
      <name val="Arial"/>
      <family val="2"/>
    </font>
    <font>
      <sz val="12"/>
      <color theme="1"/>
      <name val="Arial"/>
      <family val="2"/>
    </font>
    <font>
      <sz val="22"/>
      <name val="Arial"/>
      <family val="2"/>
    </font>
    <font>
      <sz val="10"/>
      <name val="Arial"/>
      <family val="2"/>
    </font>
    <font>
      <sz val="24"/>
      <name val="Arial"/>
      <family val="2"/>
    </font>
    <font>
      <b/>
      <sz val="24"/>
      <color theme="1"/>
      <name val="Arial"/>
      <family val="2"/>
    </font>
    <font>
      <b/>
      <sz val="24"/>
      <name val="Arial"/>
      <family val="2"/>
    </font>
    <font>
      <b/>
      <sz val="22"/>
      <name val="Arial"/>
      <family val="2"/>
    </font>
    <font>
      <b/>
      <sz val="28"/>
      <name val="Arial"/>
      <family val="2"/>
    </font>
    <font>
      <sz val="20"/>
      <name val="Arial"/>
      <family val="2"/>
    </font>
    <font>
      <b/>
      <sz val="22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26"/>
      <name val="Arial"/>
      <family val="2"/>
    </font>
    <font>
      <b/>
      <sz val="16"/>
      <color theme="1"/>
      <name val="Arial"/>
      <family val="2"/>
    </font>
    <font>
      <b/>
      <sz val="26"/>
      <color theme="1"/>
      <name val="Arial"/>
      <family val="2"/>
    </font>
    <font>
      <b/>
      <sz val="20"/>
      <color theme="1"/>
      <name val="Arial"/>
      <family val="2"/>
    </font>
    <font>
      <b/>
      <sz val="22"/>
      <color theme="1"/>
      <name val="Times New Roman"/>
      <family val="1"/>
    </font>
    <font>
      <sz val="22"/>
      <color theme="1"/>
      <name val="Arial"/>
      <family val="2"/>
    </font>
    <font>
      <sz val="26"/>
      <color theme="1"/>
      <name val="Arial"/>
      <family val="2"/>
    </font>
    <font>
      <b/>
      <sz val="36"/>
      <name val="Arial"/>
      <family val="2"/>
    </font>
    <font>
      <sz val="3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95">
    <xf numFmtId="0" fontId="0" fillId="0" borderId="0" xfId="0"/>
    <xf numFmtId="0" fontId="2" fillId="2" borderId="0" xfId="0" applyFont="1" applyFill="1" applyAlignment="1"/>
    <xf numFmtId="0" fontId="3" fillId="2" borderId="0" xfId="0" applyFont="1" applyFill="1" applyAlignment="1"/>
    <xf numFmtId="0" fontId="0" fillId="2" borderId="0" xfId="0" applyFill="1"/>
    <xf numFmtId="0" fontId="4" fillId="3" borderId="0" xfId="0" applyFont="1" applyFill="1" applyAlignment="1"/>
    <xf numFmtId="0" fontId="5" fillId="3" borderId="0" xfId="1" applyFont="1" applyFill="1" applyBorder="1" applyAlignment="1">
      <alignment horizontal="center" vertical="center"/>
    </xf>
    <xf numFmtId="0" fontId="5" fillId="3" borderId="0" xfId="1" applyFont="1" applyFill="1" applyBorder="1" applyAlignment="1">
      <alignment horizontal="center" vertical="center" wrapText="1"/>
    </xf>
    <xf numFmtId="0" fontId="4" fillId="2" borderId="0" xfId="0" applyFont="1" applyFill="1" applyAlignment="1"/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9" fillId="2" borderId="0" xfId="0" applyFont="1" applyFill="1" applyAlignment="1"/>
    <xf numFmtId="0" fontId="7" fillId="2" borderId="0" xfId="0" applyFont="1" applyFill="1" applyAlignment="1">
      <alignment horizontal="center" vertical="center"/>
    </xf>
    <xf numFmtId="0" fontId="10" fillId="2" borderId="6" xfId="2" applyFont="1" applyFill="1" applyBorder="1" applyAlignment="1" applyProtection="1">
      <alignment horizontal="center" vertical="center"/>
    </xf>
    <xf numFmtId="0" fontId="10" fillId="2" borderId="1" xfId="2" applyFont="1" applyFill="1" applyBorder="1" applyAlignment="1" applyProtection="1">
      <alignment horizontal="center" vertical="center"/>
    </xf>
    <xf numFmtId="1" fontId="10" fillId="2" borderId="1" xfId="2" applyNumberFormat="1" applyFont="1" applyFill="1" applyBorder="1" applyAlignment="1" applyProtection="1">
      <alignment horizontal="center" vertical="center"/>
    </xf>
    <xf numFmtId="164" fontId="6" fillId="2" borderId="8" xfId="0" applyNumberFormat="1" applyFont="1" applyFill="1" applyBorder="1" applyAlignment="1">
      <alignment horizontal="center" vertical="center"/>
    </xf>
    <xf numFmtId="0" fontId="10" fillId="2" borderId="7" xfId="2" applyFont="1" applyFill="1" applyBorder="1" applyAlignment="1" applyProtection="1">
      <alignment horizontal="left" vertical="center"/>
    </xf>
    <xf numFmtId="0" fontId="12" fillId="2" borderId="0" xfId="0" applyFont="1" applyFill="1" applyAlignment="1">
      <alignment horizontal="center"/>
    </xf>
    <xf numFmtId="0" fontId="11" fillId="2" borderId="10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center" wrapText="1"/>
    </xf>
    <xf numFmtId="0" fontId="11" fillId="2" borderId="11" xfId="0" applyFont="1" applyFill="1" applyBorder="1" applyAlignment="1">
      <alignment horizontal="center" wrapText="1"/>
    </xf>
    <xf numFmtId="0" fontId="12" fillId="2" borderId="0" xfId="0" applyFont="1" applyFill="1"/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0" fillId="2" borderId="6" xfId="2" applyFont="1" applyFill="1" applyBorder="1" applyAlignment="1" applyProtection="1">
      <alignment horizontal="center" vertical="center" wrapText="1"/>
    </xf>
    <xf numFmtId="0" fontId="10" fillId="2" borderId="12" xfId="2" applyFont="1" applyFill="1" applyBorder="1" applyAlignment="1" applyProtection="1">
      <alignment horizontal="center" vertical="center" wrapText="1"/>
    </xf>
    <xf numFmtId="0" fontId="10" fillId="2" borderId="13" xfId="2" applyFont="1" applyFill="1" applyBorder="1" applyAlignment="1" applyProtection="1">
      <alignment horizontal="center" vertical="center" wrapText="1"/>
    </xf>
    <xf numFmtId="0" fontId="10" fillId="2" borderId="14" xfId="2" applyFont="1" applyFill="1" applyBorder="1" applyAlignment="1" applyProtection="1">
      <alignment horizontal="center" vertical="center" wrapText="1"/>
    </xf>
    <xf numFmtId="1" fontId="10" fillId="2" borderId="14" xfId="2" applyNumberFormat="1" applyFont="1" applyFill="1" applyBorder="1" applyAlignment="1" applyProtection="1">
      <alignment horizontal="center" vertical="center" wrapText="1"/>
    </xf>
    <xf numFmtId="0" fontId="11" fillId="2" borderId="12" xfId="2" applyFont="1" applyFill="1" applyBorder="1" applyAlignment="1" applyProtection="1">
      <alignment horizontal="center" vertical="center" wrapText="1"/>
    </xf>
    <xf numFmtId="0" fontId="11" fillId="2" borderId="15" xfId="2" applyFont="1" applyFill="1" applyBorder="1" applyAlignment="1" applyProtection="1">
      <alignment horizontal="center" vertical="center" wrapText="1"/>
    </xf>
    <xf numFmtId="0" fontId="11" fillId="2" borderId="13" xfId="2" applyFont="1" applyFill="1" applyBorder="1" applyAlignment="1" applyProtection="1">
      <alignment horizontal="center" vertical="center" wrapText="1"/>
    </xf>
    <xf numFmtId="1" fontId="11" fillId="2" borderId="14" xfId="2" applyNumberFormat="1" applyFont="1" applyFill="1" applyBorder="1" applyAlignment="1" applyProtection="1">
      <alignment horizontal="center" vertical="center" wrapText="1"/>
    </xf>
    <xf numFmtId="0" fontId="11" fillId="2" borderId="14" xfId="2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4" fillId="2" borderId="12" xfId="2" applyFont="1" applyFill="1" applyBorder="1" applyAlignment="1" applyProtection="1">
      <alignment horizontal="center" vertical="center" wrapText="1"/>
    </xf>
    <xf numFmtId="1" fontId="15" fillId="2" borderId="11" xfId="2" applyNumberFormat="1" applyFont="1" applyFill="1" applyBorder="1" applyAlignment="1" applyProtection="1">
      <alignment horizontal="center" vertical="center"/>
    </xf>
    <xf numFmtId="164" fontId="4" fillId="2" borderId="1" xfId="2" applyNumberFormat="1" applyFont="1" applyFill="1" applyBorder="1" applyAlignment="1" applyProtection="1">
      <alignment horizontal="center" vertical="center"/>
    </xf>
    <xf numFmtId="164" fontId="4" fillId="2" borderId="7" xfId="2" applyNumberFormat="1" applyFont="1" applyFill="1" applyBorder="1" applyAlignment="1" applyProtection="1">
      <alignment horizontal="center" vertical="center"/>
    </xf>
    <xf numFmtId="164" fontId="4" fillId="2" borderId="8" xfId="2" applyNumberFormat="1" applyFont="1" applyFill="1" applyBorder="1" applyAlignment="1" applyProtection="1">
      <alignment horizontal="center" vertical="center"/>
    </xf>
    <xf numFmtId="164" fontId="4" fillId="2" borderId="9" xfId="2" applyNumberFormat="1" applyFont="1" applyFill="1" applyBorder="1" applyAlignment="1" applyProtection="1">
      <alignment horizontal="center" vertical="center"/>
    </xf>
    <xf numFmtId="0" fontId="4" fillId="2" borderId="0" xfId="0" applyFont="1" applyFill="1"/>
    <xf numFmtId="1" fontId="10" fillId="2" borderId="0" xfId="2" applyNumberFormat="1" applyFont="1" applyFill="1" applyBorder="1" applyAlignment="1" applyProtection="1">
      <alignment horizontal="left" vertical="center"/>
    </xf>
    <xf numFmtId="1" fontId="10" fillId="2" borderId="11" xfId="2" applyNumberFormat="1" applyFont="1" applyFill="1" applyBorder="1" applyAlignment="1" applyProtection="1">
      <alignment horizontal="left" vertical="center"/>
    </xf>
    <xf numFmtId="1" fontId="16" fillId="2" borderId="0" xfId="2" applyNumberFormat="1" applyFont="1" applyFill="1" applyBorder="1" applyAlignment="1" applyProtection="1">
      <alignment horizontal="center" vertical="center"/>
    </xf>
    <xf numFmtId="164" fontId="4" fillId="2" borderId="6" xfId="2" applyNumberFormat="1" applyFont="1" applyFill="1" applyBorder="1" applyAlignment="1" applyProtection="1">
      <alignment horizontal="center" vertical="center"/>
    </xf>
    <xf numFmtId="164" fontId="4" fillId="2" borderId="10" xfId="2" applyNumberFormat="1" applyFont="1" applyFill="1" applyBorder="1" applyAlignment="1" applyProtection="1">
      <alignment horizontal="center" vertical="center"/>
    </xf>
    <xf numFmtId="164" fontId="4" fillId="2" borderId="11" xfId="2" applyNumberFormat="1" applyFont="1" applyFill="1" applyBorder="1" applyAlignment="1" applyProtection="1">
      <alignment horizontal="center" vertical="center"/>
    </xf>
    <xf numFmtId="164" fontId="4" fillId="2" borderId="0" xfId="2" applyNumberFormat="1" applyFont="1" applyFill="1" applyBorder="1" applyAlignment="1" applyProtection="1">
      <alignment horizontal="center" vertical="center"/>
    </xf>
    <xf numFmtId="1" fontId="17" fillId="2" borderId="2" xfId="2" applyNumberFormat="1" applyFont="1" applyFill="1" applyBorder="1" applyAlignment="1" applyProtection="1">
      <alignment horizontal="left" vertical="center"/>
    </xf>
    <xf numFmtId="0" fontId="18" fillId="2" borderId="3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left" vertical="center"/>
    </xf>
    <xf numFmtId="0" fontId="19" fillId="2" borderId="6" xfId="0" applyFont="1" applyFill="1" applyBorder="1" applyAlignment="1">
      <alignment horizontal="center" vertical="center"/>
    </xf>
    <xf numFmtId="164" fontId="6" fillId="2" borderId="5" xfId="2" applyNumberFormat="1" applyFont="1" applyFill="1" applyBorder="1" applyAlignment="1" applyProtection="1">
      <alignment horizontal="center" vertical="center"/>
    </xf>
    <xf numFmtId="164" fontId="6" fillId="2" borderId="2" xfId="2" applyNumberFormat="1" applyFont="1" applyFill="1" applyBorder="1" applyAlignment="1" applyProtection="1">
      <alignment horizontal="center" vertical="center"/>
    </xf>
    <xf numFmtId="164" fontId="6" fillId="2" borderId="4" xfId="2" applyNumberFormat="1" applyFont="1" applyFill="1" applyBorder="1" applyAlignment="1" applyProtection="1">
      <alignment horizontal="center" vertical="center"/>
    </xf>
    <xf numFmtId="164" fontId="6" fillId="2" borderId="3" xfId="2" applyNumberFormat="1" applyFont="1" applyFill="1" applyBorder="1" applyAlignment="1" applyProtection="1">
      <alignment horizontal="center" vertical="center"/>
    </xf>
    <xf numFmtId="0" fontId="11" fillId="2" borderId="7" xfId="2" applyFont="1" applyFill="1" applyBorder="1" applyAlignment="1" applyProtection="1">
      <alignment horizontal="center"/>
    </xf>
    <xf numFmtId="0" fontId="10" fillId="2" borderId="7" xfId="2" applyFont="1" applyFill="1" applyBorder="1" applyAlignment="1" applyProtection="1">
      <alignment horizontal="center" vertical="center"/>
    </xf>
    <xf numFmtId="165" fontId="10" fillId="2" borderId="10" xfId="2" applyNumberFormat="1" applyFont="1" applyFill="1" applyBorder="1" applyAlignment="1" applyProtection="1">
      <alignment horizontal="left" vertical="center"/>
    </xf>
    <xf numFmtId="0" fontId="6" fillId="2" borderId="1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top"/>
    </xf>
    <xf numFmtId="0" fontId="21" fillId="0" borderId="0" xfId="0" applyFont="1" applyAlignment="1">
      <alignment horizontal="center" vertical="top"/>
    </xf>
    <xf numFmtId="0" fontId="11" fillId="2" borderId="7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7" xfId="2" applyFont="1" applyFill="1" applyBorder="1" applyAlignment="1" applyProtection="1">
      <alignment horizontal="center"/>
    </xf>
    <xf numFmtId="0" fontId="11" fillId="2" borderId="8" xfId="2" applyFont="1" applyFill="1" applyBorder="1" applyAlignment="1" applyProtection="1">
      <alignment horizontal="center"/>
    </xf>
    <xf numFmtId="0" fontId="11" fillId="2" borderId="9" xfId="2" applyFont="1" applyFill="1" applyBorder="1" applyAlignment="1" applyProtection="1">
      <alignment horizontal="center"/>
    </xf>
    <xf numFmtId="1" fontId="10" fillId="2" borderId="7" xfId="2" applyNumberFormat="1" applyFont="1" applyFill="1" applyBorder="1" applyAlignment="1" applyProtection="1">
      <alignment horizontal="center" vertical="center"/>
    </xf>
    <xf numFmtId="1" fontId="10" fillId="2" borderId="9" xfId="2" applyNumberFormat="1" applyFont="1" applyFill="1" applyBorder="1" applyAlignment="1" applyProtection="1">
      <alignment horizontal="center" vertical="center"/>
    </xf>
    <xf numFmtId="1" fontId="10" fillId="2" borderId="8" xfId="2" applyNumberFormat="1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0" fillId="2" borderId="7" xfId="2" applyFont="1" applyFill="1" applyBorder="1" applyAlignment="1" applyProtection="1">
      <alignment horizontal="center" vertical="center"/>
    </xf>
    <xf numFmtId="0" fontId="10" fillId="2" borderId="9" xfId="2" applyFont="1" applyFill="1" applyBorder="1" applyAlignment="1" applyProtection="1">
      <alignment horizontal="center" vertical="center"/>
    </xf>
    <xf numFmtId="0" fontId="20" fillId="2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</cellXfs>
  <cellStyles count="5">
    <cellStyle name="Normal" xfId="0" builtinId="0"/>
    <cellStyle name="Normal 2" xfId="2"/>
    <cellStyle name="Normal 3" xfId="1"/>
    <cellStyle name="Separador de milhares 2 2 2" xfId="4"/>
    <cellStyle name="Separador de milhares 3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P74"/>
  <sheetViews>
    <sheetView showGridLines="0" tabSelected="1" zoomScale="40" zoomScaleNormal="40" workbookViewId="0">
      <pane xSplit="5" ySplit="5" topLeftCell="F6" activePane="bottomRight" state="frozen"/>
      <selection pane="topRight" activeCell="G1" sqref="G1"/>
      <selection pane="bottomLeft" activeCell="A6" sqref="A6"/>
      <selection pane="bottomRight" activeCell="F6" sqref="F6"/>
    </sheetView>
  </sheetViews>
  <sheetFormatPr defaultRowHeight="15"/>
  <cols>
    <col min="2" max="2" width="13.44140625" bestFit="1" customWidth="1"/>
    <col min="3" max="3" width="8.77734375" bestFit="1" customWidth="1"/>
    <col min="4" max="4" width="10.21875" bestFit="1" customWidth="1"/>
    <col min="5" max="5" width="3.77734375" customWidth="1"/>
    <col min="6" max="6" width="28.33203125" customWidth="1"/>
    <col min="7" max="7" width="3.77734375" customWidth="1"/>
    <col min="8" max="8" width="25.44140625" bestFit="1" customWidth="1"/>
    <col min="9" max="9" width="23.33203125" bestFit="1" customWidth="1"/>
    <col min="10" max="10" width="26.77734375" bestFit="1" customWidth="1"/>
    <col min="11" max="11" width="3.77734375" customWidth="1"/>
    <col min="12" max="12" width="35" bestFit="1" customWidth="1"/>
    <col min="13" max="13" width="3.77734375" customWidth="1"/>
    <col min="14" max="14" width="19.88671875" customWidth="1"/>
    <col min="15" max="15" width="3.77734375" customWidth="1"/>
    <col min="16" max="16" width="19.88671875" customWidth="1"/>
    <col min="17" max="17" width="19.5546875" bestFit="1" customWidth="1"/>
    <col min="18" max="18" width="23.33203125" customWidth="1"/>
    <col min="19" max="19" width="23.109375" customWidth="1"/>
    <col min="20" max="21" width="23.33203125" bestFit="1" customWidth="1"/>
    <col min="22" max="28" width="30.77734375" customWidth="1"/>
    <col min="29" max="29" width="3.77734375" customWidth="1"/>
    <col min="30" max="32" width="30.77734375" customWidth="1"/>
    <col min="33" max="33" width="3.77734375" customWidth="1"/>
    <col min="34" max="36" width="30.77734375" customWidth="1"/>
    <col min="37" max="37" width="3.77734375" customWidth="1"/>
    <col min="38" max="40" width="30.77734375" customWidth="1"/>
    <col min="41" max="41" width="3.77734375" customWidth="1"/>
    <col min="42" max="44" width="30.77734375" customWidth="1"/>
    <col min="45" max="46" width="3.77734375" customWidth="1"/>
    <col min="47" max="49" width="30.77734375" customWidth="1"/>
    <col min="50" max="50" width="3.77734375" customWidth="1"/>
    <col min="51" max="53" width="30.77734375" customWidth="1"/>
    <col min="54" max="54" width="3.77734375" customWidth="1"/>
    <col min="55" max="57" width="30.77734375" customWidth="1"/>
    <col min="58" max="58" width="3.77734375" customWidth="1"/>
    <col min="59" max="61" width="30.77734375" customWidth="1"/>
    <col min="62" max="62" width="3.77734375" customWidth="1"/>
    <col min="63" max="65" width="30.77734375" customWidth="1"/>
    <col min="66" max="66" width="3.77734375" customWidth="1"/>
    <col min="67" max="69" width="30.77734375" customWidth="1"/>
    <col min="70" max="70" width="3.77734375" customWidth="1"/>
    <col min="71" max="73" width="30.77734375" customWidth="1"/>
    <col min="74" max="74" width="3.77734375" customWidth="1"/>
    <col min="75" max="81" width="30.77734375" customWidth="1"/>
    <col min="82" max="82" width="3.77734375" customWidth="1"/>
    <col min="83" max="85" width="30.77734375" customWidth="1"/>
    <col min="86" max="86" width="3.77734375" customWidth="1"/>
    <col min="87" max="94" width="30.77734375" customWidth="1"/>
  </cols>
  <sheetData>
    <row r="1" spans="2:94" ht="60">
      <c r="B1" s="1"/>
      <c r="C1" s="1"/>
      <c r="D1" s="1"/>
      <c r="E1" s="1"/>
      <c r="H1" s="2"/>
      <c r="Q1" s="2"/>
      <c r="R1" s="2"/>
      <c r="S1" s="2"/>
      <c r="T1" s="2"/>
      <c r="U1" s="2"/>
      <c r="V1" s="2"/>
      <c r="W1" s="2"/>
      <c r="X1" s="3"/>
      <c r="Y1" s="2"/>
      <c r="Z1" s="2"/>
      <c r="AA1" s="2"/>
      <c r="AB1" s="2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  <c r="AV1" s="5">
        <v>735</v>
      </c>
      <c r="AW1" s="4"/>
      <c r="AX1" s="4"/>
      <c r="AY1" s="4"/>
      <c r="AZ1" s="5">
        <v>735</v>
      </c>
      <c r="BA1" s="4"/>
      <c r="BB1" s="4"/>
      <c r="BC1" s="4"/>
      <c r="BD1" s="5">
        <v>723</v>
      </c>
      <c r="BE1" s="4"/>
      <c r="BF1" s="4"/>
      <c r="BG1" s="4"/>
      <c r="BH1" s="5" t="s">
        <v>0</v>
      </c>
      <c r="BI1" s="4"/>
      <c r="BJ1" s="4"/>
      <c r="BK1" s="4"/>
      <c r="BL1" s="5">
        <v>717</v>
      </c>
      <c r="BM1" s="4"/>
      <c r="BN1" s="4"/>
      <c r="BO1" s="4"/>
      <c r="BP1" s="5">
        <v>740</v>
      </c>
      <c r="BQ1" s="4"/>
      <c r="BR1" s="4"/>
      <c r="BS1" s="4"/>
      <c r="BT1" s="5" t="s">
        <v>1</v>
      </c>
      <c r="BU1" s="4"/>
      <c r="BV1" s="4"/>
      <c r="BW1" s="5" t="s">
        <v>2</v>
      </c>
      <c r="BX1" s="5">
        <v>715</v>
      </c>
      <c r="BY1" s="5"/>
      <c r="BZ1" s="5" t="s">
        <v>3</v>
      </c>
      <c r="CA1" s="5">
        <v>734</v>
      </c>
      <c r="CB1" s="6" t="s">
        <v>4</v>
      </c>
      <c r="CC1" s="5"/>
      <c r="CD1" s="4"/>
      <c r="CE1" s="4"/>
      <c r="CF1" s="4"/>
      <c r="CG1" s="4"/>
      <c r="CI1" s="2"/>
      <c r="CJ1" s="2"/>
      <c r="CK1" s="2"/>
      <c r="CL1" s="2"/>
      <c r="CM1" s="2"/>
      <c r="CN1" s="2"/>
      <c r="CO1" s="2"/>
      <c r="CP1" s="2"/>
    </row>
    <row r="2" spans="2:94" ht="99.95" customHeight="1" thickBot="1">
      <c r="C2" s="94"/>
      <c r="D2" s="94"/>
      <c r="E2" s="94"/>
      <c r="F2" s="93" t="s">
        <v>75</v>
      </c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7"/>
      <c r="AU2" s="78" t="s">
        <v>76</v>
      </c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I2" s="62"/>
      <c r="CJ2" s="62"/>
      <c r="CK2" s="62"/>
      <c r="CL2" s="62"/>
      <c r="CM2" s="62"/>
      <c r="CN2" s="62"/>
      <c r="CO2" s="62"/>
      <c r="CP2" s="62"/>
    </row>
    <row r="3" spans="2:94" ht="99.95" customHeight="1" thickBot="1">
      <c r="B3" s="1"/>
      <c r="C3" s="1"/>
      <c r="D3" s="1"/>
      <c r="E3" s="1"/>
      <c r="F3" s="8" t="s">
        <v>5</v>
      </c>
      <c r="G3" s="3"/>
      <c r="H3" s="63" t="s">
        <v>6</v>
      </c>
      <c r="I3" s="64"/>
      <c r="J3" s="65"/>
      <c r="K3" s="3"/>
      <c r="L3" s="8" t="s">
        <v>5</v>
      </c>
      <c r="M3" s="3"/>
      <c r="N3" s="9" t="s">
        <v>7</v>
      </c>
      <c r="P3" s="66" t="s">
        <v>8</v>
      </c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8"/>
      <c r="AC3" s="2"/>
      <c r="AD3" s="69" t="s">
        <v>9</v>
      </c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1"/>
      <c r="AS3" s="2"/>
      <c r="AT3" s="3"/>
      <c r="AU3" s="69" t="s">
        <v>10</v>
      </c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1"/>
      <c r="CD3" s="10"/>
      <c r="CE3" s="72" t="s">
        <v>7</v>
      </c>
      <c r="CF3" s="73"/>
      <c r="CG3" s="74"/>
      <c r="CI3" s="75" t="s">
        <v>11</v>
      </c>
      <c r="CJ3" s="76"/>
      <c r="CK3" s="76"/>
      <c r="CL3" s="76"/>
      <c r="CM3" s="76"/>
      <c r="CN3" s="76"/>
      <c r="CO3" s="76"/>
      <c r="CP3" s="77"/>
    </row>
    <row r="4" spans="2:94" ht="99.95" customHeight="1">
      <c r="B4" s="11"/>
      <c r="C4" s="11"/>
      <c r="D4" s="11"/>
      <c r="E4" s="11"/>
      <c r="F4" s="12" t="s">
        <v>12</v>
      </c>
      <c r="G4" s="3"/>
      <c r="H4" s="89" t="s">
        <v>13</v>
      </c>
      <c r="I4" s="90"/>
      <c r="J4" s="13" t="s">
        <v>5</v>
      </c>
      <c r="K4" s="3"/>
      <c r="L4" s="12" t="s">
        <v>14</v>
      </c>
      <c r="M4" s="3"/>
      <c r="N4" s="14" t="s">
        <v>5</v>
      </c>
      <c r="P4" s="91" t="s">
        <v>15</v>
      </c>
      <c r="Q4" s="92"/>
      <c r="R4" s="92"/>
      <c r="S4" s="92"/>
      <c r="T4" s="92"/>
      <c r="U4" s="92"/>
      <c r="V4" s="92"/>
      <c r="W4" s="15">
        <f>SUM(P28:W28)</f>
        <v>310707214.59000003</v>
      </c>
      <c r="X4" s="14" t="s">
        <v>16</v>
      </c>
      <c r="Y4" s="16" t="s">
        <v>17</v>
      </c>
      <c r="Z4" s="15">
        <f>SUM(Y28:Z28)</f>
        <v>210280217.97999999</v>
      </c>
      <c r="AA4" s="60" t="s">
        <v>7</v>
      </c>
      <c r="AB4" s="13" t="s">
        <v>18</v>
      </c>
      <c r="AC4" s="2"/>
      <c r="AD4" s="80" t="s">
        <v>19</v>
      </c>
      <c r="AE4" s="81"/>
      <c r="AF4" s="82"/>
      <c r="AG4" s="17"/>
      <c r="AH4" s="80" t="s">
        <v>20</v>
      </c>
      <c r="AI4" s="81"/>
      <c r="AJ4" s="82"/>
      <c r="AK4" s="17"/>
      <c r="AL4" s="80" t="s">
        <v>21</v>
      </c>
      <c r="AM4" s="81"/>
      <c r="AN4" s="82"/>
      <c r="AO4" s="17"/>
      <c r="AP4" s="80" t="s">
        <v>22</v>
      </c>
      <c r="AQ4" s="81"/>
      <c r="AR4" s="82"/>
      <c r="AS4" s="17"/>
      <c r="AT4" s="17"/>
      <c r="AU4" s="80" t="s">
        <v>19</v>
      </c>
      <c r="AV4" s="81"/>
      <c r="AW4" s="82"/>
      <c r="AX4" s="17"/>
      <c r="AY4" s="80" t="s">
        <v>20</v>
      </c>
      <c r="AZ4" s="81"/>
      <c r="BA4" s="82"/>
      <c r="BB4" s="17"/>
      <c r="BC4" s="80" t="s">
        <v>23</v>
      </c>
      <c r="BD4" s="81"/>
      <c r="BE4" s="82"/>
      <c r="BF4" s="17"/>
      <c r="BG4" s="80" t="s">
        <v>24</v>
      </c>
      <c r="BH4" s="81"/>
      <c r="BI4" s="82"/>
      <c r="BJ4" s="17"/>
      <c r="BK4" s="80" t="s">
        <v>21</v>
      </c>
      <c r="BL4" s="81"/>
      <c r="BM4" s="82"/>
      <c r="BN4" s="17"/>
      <c r="BO4" s="80" t="s">
        <v>25</v>
      </c>
      <c r="BP4" s="81"/>
      <c r="BQ4" s="82"/>
      <c r="BR4" s="17"/>
      <c r="BS4" s="80" t="s">
        <v>26</v>
      </c>
      <c r="BT4" s="81"/>
      <c r="BU4" s="82"/>
      <c r="BV4" s="17"/>
      <c r="BW4" s="18" t="s">
        <v>27</v>
      </c>
      <c r="BX4" s="19" t="s">
        <v>28</v>
      </c>
      <c r="BY4" s="19" t="s">
        <v>29</v>
      </c>
      <c r="BZ4" s="19" t="s">
        <v>30</v>
      </c>
      <c r="CA4" s="19" t="s">
        <v>31</v>
      </c>
      <c r="CB4" s="19" t="s">
        <v>32</v>
      </c>
      <c r="CC4" s="20" t="s">
        <v>33</v>
      </c>
      <c r="CD4" s="17"/>
      <c r="CE4" s="59" t="s">
        <v>16</v>
      </c>
      <c r="CF4" s="83" t="s">
        <v>13</v>
      </c>
      <c r="CG4" s="84"/>
      <c r="CH4" s="21"/>
      <c r="CI4" s="83" t="s">
        <v>34</v>
      </c>
      <c r="CJ4" s="85"/>
      <c r="CK4" s="85"/>
      <c r="CL4" s="85"/>
      <c r="CM4" s="85"/>
      <c r="CN4" s="85"/>
      <c r="CO4" s="85"/>
      <c r="CP4" s="84"/>
    </row>
    <row r="5" spans="2:94" ht="99.95" customHeight="1" thickBot="1">
      <c r="B5" s="22" t="s">
        <v>35</v>
      </c>
      <c r="C5" s="22" t="s">
        <v>36</v>
      </c>
      <c r="D5" s="22" t="s">
        <v>37</v>
      </c>
      <c r="E5" s="23"/>
      <c r="F5" s="24" t="s">
        <v>38</v>
      </c>
      <c r="G5" s="3"/>
      <c r="H5" s="25" t="s">
        <v>39</v>
      </c>
      <c r="I5" s="26" t="s">
        <v>40</v>
      </c>
      <c r="J5" s="27" t="s">
        <v>41</v>
      </c>
      <c r="K5" s="3"/>
      <c r="L5" s="24" t="s">
        <v>38</v>
      </c>
      <c r="M5" s="3"/>
      <c r="N5" s="28" t="s">
        <v>14</v>
      </c>
      <c r="P5" s="29" t="s">
        <v>42</v>
      </c>
      <c r="Q5" s="30" t="s">
        <v>43</v>
      </c>
      <c r="R5" s="30" t="s">
        <v>44</v>
      </c>
      <c r="S5" s="30" t="s">
        <v>45</v>
      </c>
      <c r="T5" s="30" t="s">
        <v>46</v>
      </c>
      <c r="U5" s="30" t="s">
        <v>47</v>
      </c>
      <c r="V5" s="30" t="s">
        <v>48</v>
      </c>
      <c r="W5" s="31" t="s">
        <v>49</v>
      </c>
      <c r="X5" s="32" t="s">
        <v>50</v>
      </c>
      <c r="Y5" s="29" t="s">
        <v>51</v>
      </c>
      <c r="Z5" s="31" t="s">
        <v>52</v>
      </c>
      <c r="AA5" s="29" t="s">
        <v>53</v>
      </c>
      <c r="AB5" s="33" t="s">
        <v>54</v>
      </c>
      <c r="AC5" s="34"/>
      <c r="AD5" s="29" t="s">
        <v>55</v>
      </c>
      <c r="AE5" s="30" t="s">
        <v>40</v>
      </c>
      <c r="AF5" s="31" t="s">
        <v>56</v>
      </c>
      <c r="AG5" s="35"/>
      <c r="AH5" s="29" t="s">
        <v>39</v>
      </c>
      <c r="AI5" s="30" t="s">
        <v>40</v>
      </c>
      <c r="AJ5" s="31" t="s">
        <v>56</v>
      </c>
      <c r="AK5" s="34"/>
      <c r="AL5" s="29" t="s">
        <v>39</v>
      </c>
      <c r="AM5" s="30" t="s">
        <v>40</v>
      </c>
      <c r="AN5" s="31" t="s">
        <v>56</v>
      </c>
      <c r="AO5" s="36"/>
      <c r="AP5" s="29" t="s">
        <v>39</v>
      </c>
      <c r="AQ5" s="30" t="s">
        <v>40</v>
      </c>
      <c r="AR5" s="31" t="s">
        <v>56</v>
      </c>
      <c r="AS5" s="36"/>
      <c r="AT5" s="36"/>
      <c r="AU5" s="29" t="s">
        <v>39</v>
      </c>
      <c r="AV5" s="30" t="s">
        <v>40</v>
      </c>
      <c r="AW5" s="31" t="s">
        <v>56</v>
      </c>
      <c r="AX5" s="21"/>
      <c r="AY5" s="29" t="s">
        <v>39</v>
      </c>
      <c r="AZ5" s="30" t="s">
        <v>40</v>
      </c>
      <c r="BA5" s="31" t="s">
        <v>56</v>
      </c>
      <c r="BB5" s="21"/>
      <c r="BC5" s="29" t="s">
        <v>39</v>
      </c>
      <c r="BD5" s="30" t="s">
        <v>40</v>
      </c>
      <c r="BE5" s="31" t="s">
        <v>56</v>
      </c>
      <c r="BF5" s="21"/>
      <c r="BG5" s="29" t="s">
        <v>39</v>
      </c>
      <c r="BH5" s="30" t="s">
        <v>40</v>
      </c>
      <c r="BI5" s="31" t="s">
        <v>56</v>
      </c>
      <c r="BJ5" s="21"/>
      <c r="BK5" s="29" t="s">
        <v>39</v>
      </c>
      <c r="BL5" s="30" t="s">
        <v>40</v>
      </c>
      <c r="BM5" s="31" t="s">
        <v>56</v>
      </c>
      <c r="BN5" s="21"/>
      <c r="BO5" s="29" t="s">
        <v>39</v>
      </c>
      <c r="BP5" s="30" t="s">
        <v>40</v>
      </c>
      <c r="BQ5" s="31" t="s">
        <v>56</v>
      </c>
      <c r="BR5" s="21"/>
      <c r="BS5" s="29" t="s">
        <v>39</v>
      </c>
      <c r="BT5" s="30" t="s">
        <v>40</v>
      </c>
      <c r="BU5" s="31" t="s">
        <v>56</v>
      </c>
      <c r="BV5" s="21"/>
      <c r="BW5" s="29" t="s">
        <v>40</v>
      </c>
      <c r="BX5" s="30" t="s">
        <v>40</v>
      </c>
      <c r="BY5" s="30" t="s">
        <v>40</v>
      </c>
      <c r="BZ5" s="30" t="s">
        <v>40</v>
      </c>
      <c r="CA5" s="30" t="s">
        <v>40</v>
      </c>
      <c r="CB5" s="30" t="s">
        <v>40</v>
      </c>
      <c r="CC5" s="31" t="s">
        <v>40</v>
      </c>
      <c r="CD5" s="36"/>
      <c r="CE5" s="29" t="s">
        <v>57</v>
      </c>
      <c r="CF5" s="37" t="s">
        <v>58</v>
      </c>
      <c r="CG5" s="31" t="s">
        <v>59</v>
      </c>
      <c r="CH5" s="21"/>
      <c r="CI5" s="29" t="s">
        <v>60</v>
      </c>
      <c r="CJ5" s="30" t="s">
        <v>61</v>
      </c>
      <c r="CK5" s="30" t="s">
        <v>62</v>
      </c>
      <c r="CL5" s="30" t="s">
        <v>63</v>
      </c>
      <c r="CM5" s="30" t="s">
        <v>64</v>
      </c>
      <c r="CN5" s="30" t="s">
        <v>65</v>
      </c>
      <c r="CO5" s="30" t="s">
        <v>66</v>
      </c>
      <c r="CP5" s="31" t="s">
        <v>67</v>
      </c>
    </row>
    <row r="6" spans="2:94" ht="99.95" customHeight="1">
      <c r="B6" s="86" t="s">
        <v>68</v>
      </c>
      <c r="C6" s="87"/>
      <c r="D6" s="88"/>
      <c r="E6" s="38"/>
      <c r="F6" s="39">
        <v>0</v>
      </c>
      <c r="G6" s="3"/>
      <c r="H6" s="40">
        <v>0</v>
      </c>
      <c r="I6" s="41">
        <v>0</v>
      </c>
      <c r="J6" s="41">
        <v>-242585370</v>
      </c>
      <c r="K6" s="3"/>
      <c r="L6" s="39">
        <v>6822583.504065454</v>
      </c>
      <c r="M6" s="3"/>
      <c r="N6" s="39">
        <v>1218188.0600000003</v>
      </c>
      <c r="P6" s="40">
        <v>0</v>
      </c>
      <c r="Q6" s="42">
        <v>0</v>
      </c>
      <c r="R6" s="42">
        <v>0</v>
      </c>
      <c r="S6" s="42">
        <v>0</v>
      </c>
      <c r="T6" s="42">
        <v>0</v>
      </c>
      <c r="U6" s="42">
        <v>0</v>
      </c>
      <c r="V6" s="42">
        <v>0</v>
      </c>
      <c r="W6" s="42">
        <v>0</v>
      </c>
      <c r="X6" s="39">
        <v>0</v>
      </c>
      <c r="Y6" s="42">
        <v>0</v>
      </c>
      <c r="Z6" s="42">
        <v>0</v>
      </c>
      <c r="AA6" s="39">
        <v>0</v>
      </c>
      <c r="AB6" s="39">
        <v>0</v>
      </c>
      <c r="AC6" s="2"/>
      <c r="AD6" s="40">
        <v>0</v>
      </c>
      <c r="AE6" s="42">
        <v>0</v>
      </c>
      <c r="AF6" s="41">
        <v>-166639221</v>
      </c>
      <c r="AG6" s="7"/>
      <c r="AH6" s="40">
        <v>0</v>
      </c>
      <c r="AI6" s="42">
        <v>0</v>
      </c>
      <c r="AJ6" s="41">
        <v>-74679141</v>
      </c>
      <c r="AK6" s="2"/>
      <c r="AL6" s="40">
        <v>0</v>
      </c>
      <c r="AM6" s="42">
        <v>0</v>
      </c>
      <c r="AN6" s="41">
        <v>0</v>
      </c>
      <c r="AO6" s="2"/>
      <c r="AP6" s="40">
        <v>0</v>
      </c>
      <c r="AQ6" s="42">
        <v>0</v>
      </c>
      <c r="AR6" s="41">
        <v>-1267008</v>
      </c>
      <c r="AS6" s="2"/>
      <c r="AT6" s="3"/>
      <c r="AU6" s="40">
        <v>0</v>
      </c>
      <c r="AV6" s="42">
        <v>0</v>
      </c>
      <c r="AW6" s="41">
        <v>-166639221</v>
      </c>
      <c r="AX6" s="43"/>
      <c r="AY6" s="40">
        <v>0</v>
      </c>
      <c r="AZ6" s="42">
        <v>0</v>
      </c>
      <c r="BA6" s="41">
        <v>-74679141</v>
      </c>
      <c r="BB6" s="43"/>
      <c r="BC6" s="40">
        <v>0</v>
      </c>
      <c r="BD6" s="42">
        <v>0</v>
      </c>
      <c r="BE6" s="41">
        <v>-40704</v>
      </c>
      <c r="BF6" s="43"/>
      <c r="BG6" s="40">
        <v>0</v>
      </c>
      <c r="BH6" s="42">
        <v>0</v>
      </c>
      <c r="BI6" s="41">
        <v>-1092100</v>
      </c>
      <c r="BJ6" s="43"/>
      <c r="BK6" s="40">
        <v>0</v>
      </c>
      <c r="BL6" s="42">
        <v>0</v>
      </c>
      <c r="BM6" s="41">
        <v>0</v>
      </c>
      <c r="BN6" s="43"/>
      <c r="BO6" s="40">
        <v>0</v>
      </c>
      <c r="BP6" s="42">
        <v>0</v>
      </c>
      <c r="BQ6" s="41">
        <v>-48894</v>
      </c>
      <c r="BR6" s="43"/>
      <c r="BS6" s="40">
        <v>0</v>
      </c>
      <c r="BT6" s="42">
        <v>0</v>
      </c>
      <c r="BU6" s="41">
        <v>-85310</v>
      </c>
      <c r="BV6" s="43"/>
      <c r="BW6" s="40">
        <v>0</v>
      </c>
      <c r="BX6" s="42">
        <v>0</v>
      </c>
      <c r="BY6" s="42">
        <v>0</v>
      </c>
      <c r="BZ6" s="42">
        <v>0</v>
      </c>
      <c r="CA6" s="42">
        <v>0</v>
      </c>
      <c r="CB6" s="42">
        <v>0</v>
      </c>
      <c r="CC6" s="41">
        <v>0</v>
      </c>
      <c r="CD6" s="7"/>
      <c r="CE6" s="40">
        <v>0</v>
      </c>
      <c r="CF6" s="40">
        <v>0</v>
      </c>
      <c r="CG6" s="41">
        <v>0</v>
      </c>
      <c r="CH6" s="3"/>
      <c r="CI6" s="40">
        <v>0</v>
      </c>
      <c r="CJ6" s="42">
        <v>0</v>
      </c>
      <c r="CK6" s="42">
        <v>0</v>
      </c>
      <c r="CL6" s="42">
        <v>0</v>
      </c>
      <c r="CM6" s="42">
        <v>0</v>
      </c>
      <c r="CN6" s="42">
        <v>0</v>
      </c>
      <c r="CO6" s="42">
        <v>0</v>
      </c>
      <c r="CP6" s="41">
        <v>0</v>
      </c>
    </row>
    <row r="7" spans="2:94" ht="99.95" customHeight="1">
      <c r="B7" s="61">
        <v>42737</v>
      </c>
      <c r="C7" s="44" t="s">
        <v>72</v>
      </c>
      <c r="D7" s="45" t="s">
        <v>70</v>
      </c>
      <c r="E7" s="46"/>
      <c r="F7" s="47">
        <v>6822583.504065454</v>
      </c>
      <c r="G7" s="3"/>
      <c r="H7" s="48">
        <v>64989064.329999998</v>
      </c>
      <c r="I7" s="49">
        <v>24593498.209999997</v>
      </c>
      <c r="J7" s="49">
        <v>-282980936</v>
      </c>
      <c r="K7" s="3"/>
      <c r="L7" s="47">
        <v>80697129.234065458</v>
      </c>
      <c r="M7" s="3"/>
      <c r="N7" s="47">
        <v>1223128.6800000002</v>
      </c>
      <c r="O7" s="3"/>
      <c r="P7" s="48">
        <v>940</v>
      </c>
      <c r="Q7" s="50">
        <v>0</v>
      </c>
      <c r="R7" s="50">
        <v>317149.75</v>
      </c>
      <c r="S7" s="50">
        <v>344601.15</v>
      </c>
      <c r="T7" s="50">
        <v>3451566.05</v>
      </c>
      <c r="U7" s="50">
        <v>10340294.560000001</v>
      </c>
      <c r="V7" s="50">
        <v>8958472.4299999997</v>
      </c>
      <c r="W7" s="50">
        <v>54471.81</v>
      </c>
      <c r="X7" s="47">
        <v>548.19000000000005</v>
      </c>
      <c r="Y7" s="50">
        <v>0</v>
      </c>
      <c r="Z7" s="50">
        <v>75000000</v>
      </c>
      <c r="AA7" s="47">
        <v>0</v>
      </c>
      <c r="AB7" s="47">
        <v>98468043.939999998</v>
      </c>
      <c r="AC7" s="2"/>
      <c r="AD7" s="48">
        <v>28962415.489999998</v>
      </c>
      <c r="AE7" s="50">
        <v>18300420.489999998</v>
      </c>
      <c r="AF7" s="49">
        <v>-177301216</v>
      </c>
      <c r="AG7" s="7"/>
      <c r="AH7" s="48">
        <v>15619350.1</v>
      </c>
      <c r="AI7" s="50">
        <v>4533334</v>
      </c>
      <c r="AJ7" s="49">
        <v>-85765157</v>
      </c>
      <c r="AK7" s="2"/>
      <c r="AL7" s="48">
        <v>16989443.280000001</v>
      </c>
      <c r="AM7" s="50">
        <v>0</v>
      </c>
      <c r="AN7" s="49">
        <v>-16989443</v>
      </c>
      <c r="AO7" s="2"/>
      <c r="AP7" s="48">
        <v>3417855.46</v>
      </c>
      <c r="AQ7" s="50">
        <v>1759743.72</v>
      </c>
      <c r="AR7" s="49">
        <v>-2925120</v>
      </c>
      <c r="AS7" s="2"/>
      <c r="AT7" s="3"/>
      <c r="AU7" s="48">
        <v>28962415.489999998</v>
      </c>
      <c r="AV7" s="50">
        <v>18300420.489999998</v>
      </c>
      <c r="AW7" s="49">
        <v>-177301216</v>
      </c>
      <c r="AX7" s="43"/>
      <c r="AY7" s="48">
        <v>15619350.1</v>
      </c>
      <c r="AZ7" s="50">
        <v>4533334</v>
      </c>
      <c r="BA7" s="49">
        <v>-85765157</v>
      </c>
      <c r="BB7" s="43"/>
      <c r="BC7" s="48">
        <v>11171.64</v>
      </c>
      <c r="BD7" s="50">
        <v>2296.11</v>
      </c>
      <c r="BE7" s="49">
        <v>-49580</v>
      </c>
      <c r="BF7" s="43"/>
      <c r="BG7" s="48">
        <v>960749.09</v>
      </c>
      <c r="BH7" s="50">
        <v>4932.72</v>
      </c>
      <c r="BI7" s="49">
        <v>-2047916</v>
      </c>
      <c r="BJ7" s="43"/>
      <c r="BK7" s="48">
        <v>16989443.280000001</v>
      </c>
      <c r="BL7" s="50">
        <v>0</v>
      </c>
      <c r="BM7" s="49">
        <v>-16989443</v>
      </c>
      <c r="BN7" s="43"/>
      <c r="BO7" s="48">
        <v>3473.2</v>
      </c>
      <c r="BP7" s="50">
        <v>2380.5300000000002</v>
      </c>
      <c r="BQ7" s="49">
        <v>-49987</v>
      </c>
      <c r="BR7" s="43"/>
      <c r="BS7" s="48">
        <v>748887.93</v>
      </c>
      <c r="BT7" s="50">
        <v>56560.76</v>
      </c>
      <c r="BU7" s="49">
        <v>-777637</v>
      </c>
      <c r="BV7" s="43"/>
      <c r="BW7" s="48">
        <v>0</v>
      </c>
      <c r="BX7" s="50">
        <v>0</v>
      </c>
      <c r="BY7" s="50">
        <v>30468.21</v>
      </c>
      <c r="BZ7" s="50">
        <v>0</v>
      </c>
      <c r="CA7" s="50">
        <v>0</v>
      </c>
      <c r="CB7" s="50">
        <v>1663105.39</v>
      </c>
      <c r="CC7" s="49">
        <v>0</v>
      </c>
      <c r="CD7" s="7"/>
      <c r="CE7" s="48">
        <v>7.9</v>
      </c>
      <c r="CF7" s="48">
        <v>0</v>
      </c>
      <c r="CG7" s="49">
        <v>0</v>
      </c>
      <c r="CH7" s="3"/>
      <c r="CI7" s="48">
        <v>548.19000000000005</v>
      </c>
      <c r="CJ7" s="50">
        <v>0</v>
      </c>
      <c r="CK7" s="50">
        <v>0</v>
      </c>
      <c r="CL7" s="50">
        <v>0</v>
      </c>
      <c r="CM7" s="50">
        <v>0</v>
      </c>
      <c r="CN7" s="50">
        <v>0</v>
      </c>
      <c r="CO7" s="50">
        <v>0</v>
      </c>
      <c r="CP7" s="49">
        <v>0</v>
      </c>
    </row>
    <row r="8" spans="2:94" ht="99.95" customHeight="1">
      <c r="B8" s="61">
        <v>42738</v>
      </c>
      <c r="C8" s="44" t="s">
        <v>73</v>
      </c>
      <c r="D8" s="45" t="s">
        <v>70</v>
      </c>
      <c r="E8" s="46"/>
      <c r="F8" s="47">
        <v>80697129.234065458</v>
      </c>
      <c r="G8" s="3"/>
      <c r="H8" s="48">
        <v>19255801.27</v>
      </c>
      <c r="I8" s="49">
        <v>90455167.409999982</v>
      </c>
      <c r="J8" s="49">
        <v>-211781569</v>
      </c>
      <c r="K8" s="3"/>
      <c r="L8" s="47">
        <v>6623010.1840654761</v>
      </c>
      <c r="M8" s="3"/>
      <c r="N8" s="47">
        <v>1640646.6300000001</v>
      </c>
      <c r="O8" s="3"/>
      <c r="P8" s="48">
        <v>6262.02</v>
      </c>
      <c r="Q8" s="50">
        <v>0</v>
      </c>
      <c r="R8" s="50">
        <v>1296426.0900000001</v>
      </c>
      <c r="S8" s="50">
        <v>360722</v>
      </c>
      <c r="T8" s="50">
        <v>4241204.1500000004</v>
      </c>
      <c r="U8" s="50">
        <v>2810140.47</v>
      </c>
      <c r="V8" s="50">
        <v>7578418.8399999999</v>
      </c>
      <c r="W8" s="50">
        <v>69991.39</v>
      </c>
      <c r="X8" s="47">
        <v>0</v>
      </c>
      <c r="Y8" s="50">
        <v>0</v>
      </c>
      <c r="Z8" s="50">
        <v>0</v>
      </c>
      <c r="AA8" s="47">
        <v>17883.400000000001</v>
      </c>
      <c r="AB8" s="47">
        <v>16381048.360000001</v>
      </c>
      <c r="AC8" s="2"/>
      <c r="AD8" s="48">
        <v>12630585.43</v>
      </c>
      <c r="AE8" s="50">
        <v>62263066.729999997</v>
      </c>
      <c r="AF8" s="49">
        <v>-127668735</v>
      </c>
      <c r="AG8" s="7"/>
      <c r="AH8" s="48">
        <v>6576323.1900000004</v>
      </c>
      <c r="AI8" s="50">
        <v>27660817.969999999</v>
      </c>
      <c r="AJ8" s="49">
        <v>-64680662</v>
      </c>
      <c r="AK8" s="2"/>
      <c r="AL8" s="48">
        <v>0</v>
      </c>
      <c r="AM8" s="50">
        <v>0</v>
      </c>
      <c r="AN8" s="49">
        <v>-16989443</v>
      </c>
      <c r="AO8" s="2"/>
      <c r="AP8" s="48">
        <v>48892.65</v>
      </c>
      <c r="AQ8" s="50">
        <v>531282.71</v>
      </c>
      <c r="AR8" s="49">
        <v>-2442729</v>
      </c>
      <c r="AS8" s="2"/>
      <c r="AT8" s="3"/>
      <c r="AU8" s="48">
        <v>12630585.43</v>
      </c>
      <c r="AV8" s="50">
        <v>62263066.729999997</v>
      </c>
      <c r="AW8" s="49">
        <v>-127668735</v>
      </c>
      <c r="AX8" s="43"/>
      <c r="AY8" s="48">
        <v>6576323.1900000004</v>
      </c>
      <c r="AZ8" s="50">
        <v>27660817.969999999</v>
      </c>
      <c r="BA8" s="49">
        <v>-64680662</v>
      </c>
      <c r="BB8" s="43"/>
      <c r="BC8" s="48">
        <v>3723.88</v>
      </c>
      <c r="BD8" s="50">
        <v>13766.48</v>
      </c>
      <c r="BE8" s="49">
        <v>-39537</v>
      </c>
      <c r="BF8" s="43"/>
      <c r="BG8" s="48">
        <v>2000</v>
      </c>
      <c r="BH8" s="50">
        <v>435394.83999999997</v>
      </c>
      <c r="BI8" s="49">
        <v>-1614521</v>
      </c>
      <c r="BJ8" s="43"/>
      <c r="BK8" s="48">
        <v>0</v>
      </c>
      <c r="BL8" s="50">
        <v>0</v>
      </c>
      <c r="BM8" s="49">
        <v>-16989443</v>
      </c>
      <c r="BN8" s="43"/>
      <c r="BO8" s="48">
        <v>11495</v>
      </c>
      <c r="BP8" s="50">
        <v>21699.03</v>
      </c>
      <c r="BQ8" s="49">
        <v>-39783</v>
      </c>
      <c r="BR8" s="43"/>
      <c r="BS8" s="48">
        <v>0</v>
      </c>
      <c r="BT8" s="50">
        <v>28748.59</v>
      </c>
      <c r="BU8" s="49">
        <v>-748888</v>
      </c>
      <c r="BV8" s="43"/>
      <c r="BW8" s="48">
        <v>0</v>
      </c>
      <c r="BX8" s="50">
        <v>0</v>
      </c>
      <c r="BY8" s="50">
        <v>31635.52</v>
      </c>
      <c r="BZ8" s="50">
        <v>0</v>
      </c>
      <c r="CA8" s="50">
        <v>0</v>
      </c>
      <c r="CB8" s="50">
        <v>38.25</v>
      </c>
      <c r="CC8" s="49">
        <v>0</v>
      </c>
      <c r="CD8" s="7"/>
      <c r="CE8" s="48">
        <v>6.51</v>
      </c>
      <c r="CF8" s="48">
        <v>0</v>
      </c>
      <c r="CG8" s="49">
        <v>0</v>
      </c>
      <c r="CH8" s="3"/>
      <c r="CI8" s="48">
        <v>0</v>
      </c>
      <c r="CJ8" s="50">
        <v>0</v>
      </c>
      <c r="CK8" s="50">
        <v>0</v>
      </c>
      <c r="CL8" s="50">
        <v>0</v>
      </c>
      <c r="CM8" s="50">
        <v>0</v>
      </c>
      <c r="CN8" s="50">
        <v>0</v>
      </c>
      <c r="CO8" s="50">
        <v>0</v>
      </c>
      <c r="CP8" s="49">
        <v>0</v>
      </c>
    </row>
    <row r="9" spans="2:94" ht="99.95" customHeight="1">
      <c r="B9" s="61">
        <v>42739</v>
      </c>
      <c r="C9" s="44" t="s">
        <v>74</v>
      </c>
      <c r="D9" s="45" t="s">
        <v>70</v>
      </c>
      <c r="E9" s="46"/>
      <c r="F9" s="47">
        <v>6623010.1840654761</v>
      </c>
      <c r="G9" s="3"/>
      <c r="H9" s="48">
        <v>20901972.359999999</v>
      </c>
      <c r="I9" s="49">
        <v>54166799.819999993</v>
      </c>
      <c r="J9" s="49">
        <v>-178516743</v>
      </c>
      <c r="K9" s="3"/>
      <c r="L9" s="47">
        <v>6017695.1740654856</v>
      </c>
      <c r="M9" s="3"/>
      <c r="N9" s="47">
        <v>2248916.13</v>
      </c>
      <c r="O9" s="3"/>
      <c r="P9" s="48">
        <v>25468.799999999999</v>
      </c>
      <c r="Q9" s="50">
        <v>0</v>
      </c>
      <c r="R9" s="50">
        <v>569585.94999999995</v>
      </c>
      <c r="S9" s="50">
        <v>1028924.61</v>
      </c>
      <c r="T9" s="50">
        <v>3169613.38</v>
      </c>
      <c r="U9" s="50">
        <v>4198685.34</v>
      </c>
      <c r="V9" s="50">
        <v>4362381.74</v>
      </c>
      <c r="W9" s="50">
        <v>206208.39</v>
      </c>
      <c r="X9" s="47">
        <v>0</v>
      </c>
      <c r="Y9" s="50">
        <v>0</v>
      </c>
      <c r="Z9" s="50">
        <v>40000000</v>
      </c>
      <c r="AA9" s="47">
        <v>616.6</v>
      </c>
      <c r="AB9" s="47">
        <v>53561484.810000002</v>
      </c>
      <c r="AC9" s="2"/>
      <c r="AD9" s="48">
        <v>13888549.380000001</v>
      </c>
      <c r="AE9" s="50">
        <v>35005868.339999996</v>
      </c>
      <c r="AF9" s="49">
        <v>-106551416</v>
      </c>
      <c r="AG9" s="7"/>
      <c r="AH9" s="48">
        <v>6925687.71</v>
      </c>
      <c r="AI9" s="50">
        <v>18454457.120000001</v>
      </c>
      <c r="AJ9" s="49">
        <v>-53151893</v>
      </c>
      <c r="AK9" s="2"/>
      <c r="AL9" s="48">
        <v>0</v>
      </c>
      <c r="AM9" s="50">
        <v>0</v>
      </c>
      <c r="AN9" s="49">
        <v>-16989443</v>
      </c>
      <c r="AO9" s="2"/>
      <c r="AP9" s="48">
        <v>87735.26999999999</v>
      </c>
      <c r="AQ9" s="50">
        <v>706474.36</v>
      </c>
      <c r="AR9" s="49">
        <v>-1823991</v>
      </c>
      <c r="AS9" s="2"/>
      <c r="AT9" s="3"/>
      <c r="AU9" s="48">
        <v>13888549.380000001</v>
      </c>
      <c r="AV9" s="50">
        <v>35005868.339999996</v>
      </c>
      <c r="AW9" s="49">
        <v>-106551416</v>
      </c>
      <c r="AX9" s="43"/>
      <c r="AY9" s="48">
        <v>6925687.71</v>
      </c>
      <c r="AZ9" s="50">
        <v>18454457.120000001</v>
      </c>
      <c r="BA9" s="49">
        <v>-53151893</v>
      </c>
      <c r="BB9" s="43"/>
      <c r="BC9" s="48">
        <v>3723.88</v>
      </c>
      <c r="BD9" s="50">
        <v>12704.38</v>
      </c>
      <c r="BE9" s="49">
        <v>-30557</v>
      </c>
      <c r="BF9" s="43"/>
      <c r="BG9" s="48">
        <v>2000</v>
      </c>
      <c r="BH9" s="50">
        <v>608886.1</v>
      </c>
      <c r="BI9" s="49">
        <v>-1007635</v>
      </c>
      <c r="BJ9" s="43"/>
      <c r="BK9" s="48">
        <v>0</v>
      </c>
      <c r="BL9" s="50">
        <v>0</v>
      </c>
      <c r="BM9" s="49">
        <v>-16989443</v>
      </c>
      <c r="BN9" s="43"/>
      <c r="BO9" s="48">
        <v>3469.4</v>
      </c>
      <c r="BP9" s="50">
        <v>6341.89</v>
      </c>
      <c r="BQ9" s="49">
        <v>-36911</v>
      </c>
      <c r="BR9" s="43"/>
      <c r="BS9" s="48">
        <v>0</v>
      </c>
      <c r="BT9" s="50">
        <v>0</v>
      </c>
      <c r="BU9" s="49">
        <v>-748888</v>
      </c>
      <c r="BV9" s="43"/>
      <c r="BW9" s="48">
        <v>0</v>
      </c>
      <c r="BX9" s="50">
        <v>0</v>
      </c>
      <c r="BY9" s="50">
        <v>78519.289999999994</v>
      </c>
      <c r="BZ9" s="50">
        <v>0</v>
      </c>
      <c r="CA9" s="50">
        <v>0</v>
      </c>
      <c r="CB9" s="50">
        <v>22.7</v>
      </c>
      <c r="CC9" s="49">
        <v>0</v>
      </c>
      <c r="CD9" s="7"/>
      <c r="CE9" s="48">
        <v>0</v>
      </c>
      <c r="CF9" s="48">
        <v>0</v>
      </c>
      <c r="CG9" s="49">
        <v>0</v>
      </c>
      <c r="CH9" s="3"/>
      <c r="CI9" s="48">
        <v>0</v>
      </c>
      <c r="CJ9" s="50">
        <v>0</v>
      </c>
      <c r="CK9" s="50">
        <v>0</v>
      </c>
      <c r="CL9" s="50">
        <v>0</v>
      </c>
      <c r="CM9" s="50">
        <v>0</v>
      </c>
      <c r="CN9" s="50">
        <v>0</v>
      </c>
      <c r="CO9" s="50">
        <v>0</v>
      </c>
      <c r="CP9" s="49">
        <v>0</v>
      </c>
    </row>
    <row r="10" spans="2:94" ht="99.95" customHeight="1">
      <c r="B10" s="61">
        <v>42740</v>
      </c>
      <c r="C10" s="44" t="s">
        <v>69</v>
      </c>
      <c r="D10" s="45" t="s">
        <v>70</v>
      </c>
      <c r="E10" s="46"/>
      <c r="F10" s="47">
        <v>6017695.6940654889</v>
      </c>
      <c r="G10" s="3"/>
      <c r="H10" s="48">
        <v>20749224.380000003</v>
      </c>
      <c r="I10" s="49">
        <v>12259903.640000001</v>
      </c>
      <c r="J10" s="49">
        <v>-187006064</v>
      </c>
      <c r="K10" s="3"/>
      <c r="L10" s="47">
        <v>5945588.3140654862</v>
      </c>
      <c r="M10" s="3"/>
      <c r="N10" s="47">
        <v>77491.319999999832</v>
      </c>
      <c r="O10" s="3"/>
      <c r="P10" s="48">
        <v>760</v>
      </c>
      <c r="Q10" s="50">
        <v>5759</v>
      </c>
      <c r="R10" s="50">
        <v>522415.05</v>
      </c>
      <c r="S10" s="50">
        <v>614444</v>
      </c>
      <c r="T10" s="50">
        <v>3449798.42</v>
      </c>
      <c r="U10" s="50">
        <v>3104476.18</v>
      </c>
      <c r="V10" s="50">
        <v>2134173.0699999998</v>
      </c>
      <c r="W10" s="50">
        <v>155970.20000000001</v>
      </c>
      <c r="X10" s="47">
        <v>0.34</v>
      </c>
      <c r="Y10" s="50">
        <v>0</v>
      </c>
      <c r="Z10" s="50">
        <v>0</v>
      </c>
      <c r="AA10" s="47">
        <v>2200000</v>
      </c>
      <c r="AB10" s="47">
        <v>12187796.26</v>
      </c>
      <c r="AC10" s="2"/>
      <c r="AD10" s="48">
        <v>13486714.390000001</v>
      </c>
      <c r="AE10" s="50">
        <v>7912957.21</v>
      </c>
      <c r="AF10" s="49">
        <v>-112125173</v>
      </c>
      <c r="AG10" s="7"/>
      <c r="AH10" s="48">
        <v>6802173.1200000001</v>
      </c>
      <c r="AI10" s="50">
        <v>3860837.35</v>
      </c>
      <c r="AJ10" s="49">
        <v>-56093229</v>
      </c>
      <c r="AK10" s="2"/>
      <c r="AL10" s="48">
        <v>0</v>
      </c>
      <c r="AM10" s="50">
        <v>0</v>
      </c>
      <c r="AN10" s="49">
        <v>-16989443</v>
      </c>
      <c r="AO10" s="2"/>
      <c r="AP10" s="48">
        <v>460336.87</v>
      </c>
      <c r="AQ10" s="50">
        <v>486109.08</v>
      </c>
      <c r="AR10" s="49">
        <v>-1798219</v>
      </c>
      <c r="AS10" s="2"/>
      <c r="AT10" s="3"/>
      <c r="AU10" s="48">
        <v>13486714.390000001</v>
      </c>
      <c r="AV10" s="50">
        <v>7912957.21</v>
      </c>
      <c r="AW10" s="49">
        <v>-112125173</v>
      </c>
      <c r="AX10" s="43"/>
      <c r="AY10" s="48">
        <v>6802173.1200000001</v>
      </c>
      <c r="AZ10" s="50">
        <v>3860837.35</v>
      </c>
      <c r="BA10" s="49">
        <v>-56093229</v>
      </c>
      <c r="BB10" s="43"/>
      <c r="BC10" s="48">
        <v>3723.88</v>
      </c>
      <c r="BD10" s="50">
        <v>2033.23</v>
      </c>
      <c r="BE10" s="49">
        <v>-32248</v>
      </c>
      <c r="BF10" s="43"/>
      <c r="BG10" s="48">
        <v>2000</v>
      </c>
      <c r="BH10" s="50">
        <v>28562</v>
      </c>
      <c r="BI10" s="49">
        <v>-981073</v>
      </c>
      <c r="BJ10" s="43"/>
      <c r="BK10" s="48">
        <v>0</v>
      </c>
      <c r="BL10" s="50">
        <v>0</v>
      </c>
      <c r="BM10" s="49">
        <v>-16989443</v>
      </c>
      <c r="BN10" s="43"/>
      <c r="BO10" s="48">
        <v>3530.2</v>
      </c>
      <c r="BP10" s="50">
        <v>4431.0600000000004</v>
      </c>
      <c r="BQ10" s="49">
        <v>-36010</v>
      </c>
      <c r="BR10" s="43"/>
      <c r="BS10" s="48">
        <v>0</v>
      </c>
      <c r="BT10" s="50">
        <v>0</v>
      </c>
      <c r="BU10" s="49">
        <v>-748888</v>
      </c>
      <c r="BV10" s="43"/>
      <c r="BW10" s="48">
        <v>0</v>
      </c>
      <c r="BX10" s="50">
        <v>0</v>
      </c>
      <c r="BY10" s="50">
        <v>46537.25</v>
      </c>
      <c r="BZ10" s="50">
        <v>0</v>
      </c>
      <c r="CA10" s="50">
        <v>404356.98</v>
      </c>
      <c r="CB10" s="50">
        <v>188.56</v>
      </c>
      <c r="CC10" s="49">
        <v>0</v>
      </c>
      <c r="CD10" s="7"/>
      <c r="CE10" s="48">
        <v>7.52</v>
      </c>
      <c r="CF10" s="48">
        <v>0</v>
      </c>
      <c r="CG10" s="49">
        <v>0</v>
      </c>
      <c r="CH10" s="3"/>
      <c r="CI10" s="48">
        <v>0.34</v>
      </c>
      <c r="CJ10" s="50">
        <v>0</v>
      </c>
      <c r="CK10" s="50">
        <v>0</v>
      </c>
      <c r="CL10" s="50">
        <v>0</v>
      </c>
      <c r="CM10" s="50">
        <v>0</v>
      </c>
      <c r="CN10" s="50">
        <v>0</v>
      </c>
      <c r="CO10" s="50">
        <v>0</v>
      </c>
      <c r="CP10" s="49">
        <v>0</v>
      </c>
    </row>
    <row r="11" spans="2:94" ht="99.95" customHeight="1">
      <c r="B11" s="61">
        <v>42741</v>
      </c>
      <c r="C11" s="44" t="s">
        <v>71</v>
      </c>
      <c r="D11" s="45" t="s">
        <v>70</v>
      </c>
      <c r="E11" s="46"/>
      <c r="F11" s="47">
        <v>5945588.3140654862</v>
      </c>
      <c r="G11" s="3"/>
      <c r="H11" s="48">
        <v>20177131.91</v>
      </c>
      <c r="I11" s="49">
        <v>13337108.83</v>
      </c>
      <c r="J11" s="49">
        <v>-193846087</v>
      </c>
      <c r="K11" s="3"/>
      <c r="L11" s="47">
        <v>5385025.1040654834</v>
      </c>
      <c r="M11" s="3"/>
      <c r="N11" s="47">
        <v>78692.549999999828</v>
      </c>
      <c r="O11" s="3"/>
      <c r="P11" s="48">
        <v>5940.8</v>
      </c>
      <c r="Q11" s="50">
        <v>0</v>
      </c>
      <c r="R11" s="50">
        <v>478128.11</v>
      </c>
      <c r="S11" s="50">
        <v>510227.07</v>
      </c>
      <c r="T11" s="50">
        <v>3776318.44</v>
      </c>
      <c r="U11" s="50">
        <v>4216268.82</v>
      </c>
      <c r="V11" s="50">
        <v>3676977.02</v>
      </c>
      <c r="W11" s="50">
        <v>112685.1</v>
      </c>
      <c r="X11" s="47">
        <v>0.26</v>
      </c>
      <c r="Y11" s="50">
        <v>0</v>
      </c>
      <c r="Z11" s="50">
        <v>0</v>
      </c>
      <c r="AA11" s="47">
        <v>0</v>
      </c>
      <c r="AB11" s="47">
        <v>12776545.619999999</v>
      </c>
      <c r="AC11" s="2"/>
      <c r="AD11" s="48">
        <v>13349653.609999999</v>
      </c>
      <c r="AE11" s="50">
        <v>8862899.1999999993</v>
      </c>
      <c r="AF11" s="49">
        <v>-116611927</v>
      </c>
      <c r="AG11" s="7"/>
      <c r="AH11" s="48">
        <v>6780027.8499999996</v>
      </c>
      <c r="AI11" s="50">
        <v>4426400.25</v>
      </c>
      <c r="AJ11" s="49">
        <v>-58446857</v>
      </c>
      <c r="AK11" s="2"/>
      <c r="AL11" s="48">
        <v>0</v>
      </c>
      <c r="AM11" s="50">
        <v>0</v>
      </c>
      <c r="AN11" s="49">
        <v>-16989443</v>
      </c>
      <c r="AO11" s="2"/>
      <c r="AP11" s="48">
        <v>47450.45</v>
      </c>
      <c r="AQ11" s="50">
        <v>47809.38</v>
      </c>
      <c r="AR11" s="49">
        <v>-1797860</v>
      </c>
      <c r="AS11" s="2"/>
      <c r="AT11" s="3"/>
      <c r="AU11" s="48">
        <v>13349653.609999999</v>
      </c>
      <c r="AV11" s="50">
        <v>8862899.1999999993</v>
      </c>
      <c r="AW11" s="49">
        <v>-116611927</v>
      </c>
      <c r="AX11" s="43"/>
      <c r="AY11" s="48">
        <v>6780027.8499999996</v>
      </c>
      <c r="AZ11" s="50">
        <v>4426400.25</v>
      </c>
      <c r="BA11" s="49">
        <v>-58446857</v>
      </c>
      <c r="BB11" s="43"/>
      <c r="BC11" s="48">
        <v>3723.88</v>
      </c>
      <c r="BD11" s="50">
        <v>2236.61</v>
      </c>
      <c r="BE11" s="49">
        <v>-33735</v>
      </c>
      <c r="BF11" s="43"/>
      <c r="BG11" s="48">
        <v>1500</v>
      </c>
      <c r="BH11" s="50">
        <v>1201.23</v>
      </c>
      <c r="BI11" s="49">
        <v>-981372</v>
      </c>
      <c r="BJ11" s="43"/>
      <c r="BK11" s="48">
        <v>0</v>
      </c>
      <c r="BL11" s="50">
        <v>0</v>
      </c>
      <c r="BM11" s="49">
        <v>-16989443</v>
      </c>
      <c r="BN11" s="43"/>
      <c r="BO11" s="48">
        <v>4058.4</v>
      </c>
      <c r="BP11" s="50">
        <v>6203.37</v>
      </c>
      <c r="BQ11" s="49">
        <v>-33865</v>
      </c>
      <c r="BR11" s="43"/>
      <c r="BS11" s="48">
        <v>0</v>
      </c>
      <c r="BT11" s="50">
        <v>0</v>
      </c>
      <c r="BU11" s="49">
        <v>-748888</v>
      </c>
      <c r="BV11" s="43"/>
      <c r="BW11" s="48">
        <v>0</v>
      </c>
      <c r="BX11" s="50">
        <v>0</v>
      </c>
      <c r="BY11" s="50">
        <v>38168.17</v>
      </c>
      <c r="BZ11" s="50">
        <v>0</v>
      </c>
      <c r="CA11" s="50">
        <v>0</v>
      </c>
      <c r="CB11" s="50">
        <v>0</v>
      </c>
      <c r="CC11" s="49">
        <v>0</v>
      </c>
      <c r="CD11" s="7"/>
      <c r="CE11" s="48">
        <v>0</v>
      </c>
      <c r="CF11" s="48">
        <v>0</v>
      </c>
      <c r="CG11" s="49">
        <v>0</v>
      </c>
      <c r="CH11" s="3"/>
      <c r="CI11" s="48">
        <v>0.26</v>
      </c>
      <c r="CJ11" s="50">
        <v>0</v>
      </c>
      <c r="CK11" s="50">
        <v>0</v>
      </c>
      <c r="CL11" s="50">
        <v>0</v>
      </c>
      <c r="CM11" s="50">
        <v>0</v>
      </c>
      <c r="CN11" s="50">
        <v>0</v>
      </c>
      <c r="CO11" s="50">
        <v>0</v>
      </c>
      <c r="CP11" s="49">
        <v>0</v>
      </c>
    </row>
    <row r="12" spans="2:94" ht="99.95" customHeight="1">
      <c r="B12" s="61">
        <v>42744</v>
      </c>
      <c r="C12" s="44" t="s">
        <v>72</v>
      </c>
      <c r="D12" s="45" t="s">
        <v>70</v>
      </c>
      <c r="E12" s="46"/>
      <c r="F12" s="47">
        <v>5385025.1040654834</v>
      </c>
      <c r="G12" s="3"/>
      <c r="H12" s="48">
        <v>32445488.34</v>
      </c>
      <c r="I12" s="49">
        <v>12074128.890000001</v>
      </c>
      <c r="J12" s="49">
        <v>-214217446</v>
      </c>
      <c r="K12" s="3"/>
      <c r="L12" s="47">
        <v>5434016.964065481</v>
      </c>
      <c r="M12" s="3"/>
      <c r="N12" s="47">
        <v>79729.319999999832</v>
      </c>
      <c r="O12" s="3"/>
      <c r="P12" s="48">
        <v>7020.48</v>
      </c>
      <c r="Q12" s="50">
        <v>0</v>
      </c>
      <c r="R12" s="50">
        <v>524148.66</v>
      </c>
      <c r="S12" s="50">
        <v>511430.27</v>
      </c>
      <c r="T12" s="50">
        <v>2549744.73</v>
      </c>
      <c r="U12" s="50">
        <v>4847415.1399999997</v>
      </c>
      <c r="V12" s="50">
        <v>3540989.87</v>
      </c>
      <c r="W12" s="50">
        <v>122067.9</v>
      </c>
      <c r="X12" s="47">
        <v>20303.7</v>
      </c>
      <c r="Y12" s="50">
        <v>0</v>
      </c>
      <c r="Z12" s="50">
        <v>0</v>
      </c>
      <c r="AA12" s="47">
        <v>0</v>
      </c>
      <c r="AB12" s="47">
        <v>12123120.749999998</v>
      </c>
      <c r="AC12" s="2"/>
      <c r="AD12" s="48">
        <v>20408357.91</v>
      </c>
      <c r="AE12" s="50">
        <v>8002645.0700000003</v>
      </c>
      <c r="AF12" s="49">
        <v>-129017640</v>
      </c>
      <c r="AG12" s="7"/>
      <c r="AH12" s="48">
        <v>11428610.109999999</v>
      </c>
      <c r="AI12" s="50">
        <v>4028406.65</v>
      </c>
      <c r="AJ12" s="49">
        <v>-65847060</v>
      </c>
      <c r="AK12" s="2"/>
      <c r="AL12" s="48">
        <v>0</v>
      </c>
      <c r="AM12" s="50">
        <v>0</v>
      </c>
      <c r="AN12" s="49">
        <v>-16989443</v>
      </c>
      <c r="AO12" s="2"/>
      <c r="AP12" s="48">
        <v>608520.32000000007</v>
      </c>
      <c r="AQ12" s="50">
        <v>43077.170000000006</v>
      </c>
      <c r="AR12" s="49">
        <v>-2363303</v>
      </c>
      <c r="AS12" s="2"/>
      <c r="AT12" s="3"/>
      <c r="AU12" s="48">
        <v>20408357.91</v>
      </c>
      <c r="AV12" s="50">
        <v>8002645.0700000003</v>
      </c>
      <c r="AW12" s="49">
        <v>-129017640</v>
      </c>
      <c r="AX12" s="43"/>
      <c r="AY12" s="48">
        <v>11428610.109999999</v>
      </c>
      <c r="AZ12" s="50">
        <v>4028406.65</v>
      </c>
      <c r="BA12" s="49">
        <v>-65847060</v>
      </c>
      <c r="BB12" s="43"/>
      <c r="BC12" s="48">
        <v>11171.64</v>
      </c>
      <c r="BD12" s="50">
        <v>1930.41</v>
      </c>
      <c r="BE12" s="49">
        <v>-42976</v>
      </c>
      <c r="BF12" s="43"/>
      <c r="BG12" s="48">
        <v>555747.02</v>
      </c>
      <c r="BH12" s="50">
        <v>1036.77</v>
      </c>
      <c r="BI12" s="49">
        <v>-1536082</v>
      </c>
      <c r="BJ12" s="43"/>
      <c r="BK12" s="48">
        <v>0</v>
      </c>
      <c r="BL12" s="50">
        <v>0</v>
      </c>
      <c r="BM12" s="49">
        <v>-16989443</v>
      </c>
      <c r="BN12" s="43"/>
      <c r="BO12" s="48">
        <v>3853.2</v>
      </c>
      <c r="BP12" s="50">
        <v>2361.5300000000002</v>
      </c>
      <c r="BQ12" s="49">
        <v>-35357</v>
      </c>
      <c r="BR12" s="43"/>
      <c r="BS12" s="48">
        <v>0</v>
      </c>
      <c r="BT12" s="50">
        <v>0</v>
      </c>
      <c r="BU12" s="49">
        <v>-748888</v>
      </c>
      <c r="BV12" s="43"/>
      <c r="BW12" s="48">
        <v>0</v>
      </c>
      <c r="BX12" s="50">
        <v>0</v>
      </c>
      <c r="BY12" s="50">
        <v>37732.910000000003</v>
      </c>
      <c r="BZ12" s="50">
        <v>0</v>
      </c>
      <c r="CA12" s="50">
        <v>0</v>
      </c>
      <c r="CB12" s="50">
        <v>15.55</v>
      </c>
      <c r="CC12" s="49">
        <v>0</v>
      </c>
      <c r="CD12" s="7"/>
      <c r="CE12" s="48">
        <v>0</v>
      </c>
      <c r="CF12" s="48">
        <v>0</v>
      </c>
      <c r="CG12" s="49">
        <v>0</v>
      </c>
      <c r="CH12" s="3"/>
      <c r="CI12" s="48">
        <v>0.28999999999999998</v>
      </c>
      <c r="CJ12" s="50">
        <v>0</v>
      </c>
      <c r="CK12" s="50">
        <v>0</v>
      </c>
      <c r="CL12" s="50">
        <v>0</v>
      </c>
      <c r="CM12" s="50">
        <v>0</v>
      </c>
      <c r="CN12" s="50">
        <v>0</v>
      </c>
      <c r="CO12" s="50">
        <v>20303.41</v>
      </c>
      <c r="CP12" s="49">
        <v>0</v>
      </c>
    </row>
    <row r="13" spans="2:94" ht="99.95" customHeight="1">
      <c r="B13" s="61">
        <v>42745</v>
      </c>
      <c r="C13" s="44" t="s">
        <v>73</v>
      </c>
      <c r="D13" s="45" t="s">
        <v>70</v>
      </c>
      <c r="E13" s="46"/>
      <c r="F13" s="47">
        <v>5434016.964065481</v>
      </c>
      <c r="G13" s="3"/>
      <c r="H13" s="48">
        <v>13399958.160000002</v>
      </c>
      <c r="I13" s="49">
        <v>10540933.189999999</v>
      </c>
      <c r="J13" s="49">
        <v>-217076471</v>
      </c>
      <c r="K13" s="3"/>
      <c r="L13" s="47">
        <v>9387497.6840654816</v>
      </c>
      <c r="M13" s="3"/>
      <c r="N13" s="47">
        <v>80508.519999999844</v>
      </c>
      <c r="O13" s="3"/>
      <c r="P13" s="48">
        <v>31520.32</v>
      </c>
      <c r="Q13" s="50">
        <v>0</v>
      </c>
      <c r="R13" s="50">
        <v>1622955.69</v>
      </c>
      <c r="S13" s="50">
        <v>545881.56999999995</v>
      </c>
      <c r="T13" s="50">
        <v>6600672.2199999997</v>
      </c>
      <c r="U13" s="50">
        <v>3700529.22</v>
      </c>
      <c r="V13" s="50">
        <v>1859998.65</v>
      </c>
      <c r="W13" s="50">
        <v>132855.93</v>
      </c>
      <c r="X13" s="47">
        <v>0.31</v>
      </c>
      <c r="Y13" s="50">
        <v>0</v>
      </c>
      <c r="Z13" s="50">
        <v>0</v>
      </c>
      <c r="AA13" s="47">
        <v>0</v>
      </c>
      <c r="AB13" s="47">
        <v>14494413.910000002</v>
      </c>
      <c r="AC13" s="2"/>
      <c r="AD13" s="48">
        <v>8405530.3800000008</v>
      </c>
      <c r="AE13" s="50">
        <v>6978829.21</v>
      </c>
      <c r="AF13" s="49">
        <v>-130444341</v>
      </c>
      <c r="AG13" s="7"/>
      <c r="AH13" s="48">
        <v>4938030.57</v>
      </c>
      <c r="AI13" s="50">
        <v>3516363.14</v>
      </c>
      <c r="AJ13" s="49">
        <v>-67268727</v>
      </c>
      <c r="AK13" s="2"/>
      <c r="AL13" s="48">
        <v>0</v>
      </c>
      <c r="AM13" s="50">
        <v>0</v>
      </c>
      <c r="AN13" s="49">
        <v>-16989443</v>
      </c>
      <c r="AO13" s="2"/>
      <c r="AP13" s="48">
        <v>56397.210000000006</v>
      </c>
      <c r="AQ13" s="50">
        <v>45740.840000000004</v>
      </c>
      <c r="AR13" s="49">
        <v>-2373960</v>
      </c>
      <c r="AS13" s="2"/>
      <c r="AT13" s="3"/>
      <c r="AU13" s="48">
        <v>8405530.3800000008</v>
      </c>
      <c r="AV13" s="50">
        <v>6978829.21</v>
      </c>
      <c r="AW13" s="49">
        <v>-130444341</v>
      </c>
      <c r="AX13" s="43"/>
      <c r="AY13" s="48">
        <v>4938030.57</v>
      </c>
      <c r="AZ13" s="50">
        <v>3516363.14</v>
      </c>
      <c r="BA13" s="49">
        <v>-67268727</v>
      </c>
      <c r="BB13" s="43"/>
      <c r="BC13" s="48">
        <v>3723.88</v>
      </c>
      <c r="BD13" s="50">
        <v>1674.07</v>
      </c>
      <c r="BE13" s="49">
        <v>-45026</v>
      </c>
      <c r="BF13" s="43"/>
      <c r="BG13" s="48">
        <v>1500</v>
      </c>
      <c r="BH13" s="50">
        <v>899.1</v>
      </c>
      <c r="BI13" s="49">
        <v>-1536683</v>
      </c>
      <c r="BJ13" s="43"/>
      <c r="BK13" s="48">
        <v>0</v>
      </c>
      <c r="BL13" s="50">
        <v>0</v>
      </c>
      <c r="BM13" s="49">
        <v>-16989443</v>
      </c>
      <c r="BN13" s="43"/>
      <c r="BO13" s="48">
        <v>9724.2000000000007</v>
      </c>
      <c r="BP13" s="50">
        <v>1718.54</v>
      </c>
      <c r="BQ13" s="49">
        <v>-43363</v>
      </c>
      <c r="BR13" s="43"/>
      <c r="BS13" s="48">
        <v>0</v>
      </c>
      <c r="BT13" s="50">
        <v>0</v>
      </c>
      <c r="BU13" s="49">
        <v>-748888</v>
      </c>
      <c r="BV13" s="43"/>
      <c r="BW13" s="48">
        <v>1504.34</v>
      </c>
      <c r="BX13" s="50">
        <v>0</v>
      </c>
      <c r="BY13" s="50">
        <v>39682.29</v>
      </c>
      <c r="BZ13" s="50">
        <v>0</v>
      </c>
      <c r="CA13" s="50">
        <v>0</v>
      </c>
      <c r="CB13" s="50">
        <v>256.40000000000003</v>
      </c>
      <c r="CC13" s="49">
        <v>6.1</v>
      </c>
      <c r="CD13" s="7"/>
      <c r="CE13" s="48">
        <v>7.15</v>
      </c>
      <c r="CF13" s="48">
        <v>0</v>
      </c>
      <c r="CG13" s="49">
        <v>139.76</v>
      </c>
      <c r="CH13" s="3"/>
      <c r="CI13" s="48">
        <v>0.31</v>
      </c>
      <c r="CJ13" s="50">
        <v>0</v>
      </c>
      <c r="CK13" s="50">
        <v>0</v>
      </c>
      <c r="CL13" s="50">
        <v>0</v>
      </c>
      <c r="CM13" s="50">
        <v>0</v>
      </c>
      <c r="CN13" s="50">
        <v>0</v>
      </c>
      <c r="CO13" s="50">
        <v>0</v>
      </c>
      <c r="CP13" s="49">
        <v>0</v>
      </c>
    </row>
    <row r="14" spans="2:94" ht="99.95" customHeight="1">
      <c r="B14" s="61">
        <v>42746</v>
      </c>
      <c r="C14" s="44" t="s">
        <v>74</v>
      </c>
      <c r="D14" s="45" t="s">
        <v>70</v>
      </c>
      <c r="E14" s="46"/>
      <c r="F14" s="47">
        <v>9387497.6840654816</v>
      </c>
      <c r="G14" s="3"/>
      <c r="H14" s="48">
        <v>15986558.949999999</v>
      </c>
      <c r="I14" s="49">
        <v>13470756.090000002</v>
      </c>
      <c r="J14" s="49">
        <v>-219592274</v>
      </c>
      <c r="K14" s="3"/>
      <c r="L14" s="47">
        <v>5544740.8040654752</v>
      </c>
      <c r="M14" s="3"/>
      <c r="N14" s="47">
        <v>85494.129999999845</v>
      </c>
      <c r="O14" s="3"/>
      <c r="P14" s="48">
        <v>85392.54</v>
      </c>
      <c r="Q14" s="50">
        <v>0</v>
      </c>
      <c r="R14" s="50">
        <v>496418.41</v>
      </c>
      <c r="S14" s="50">
        <v>640058.51</v>
      </c>
      <c r="T14" s="50">
        <v>3850087.64</v>
      </c>
      <c r="U14" s="50">
        <v>3419972.67</v>
      </c>
      <c r="V14" s="50">
        <v>995601.04</v>
      </c>
      <c r="W14" s="50">
        <v>140468.12</v>
      </c>
      <c r="X14" s="47">
        <v>0.28000000000000003</v>
      </c>
      <c r="Y14" s="50">
        <v>0</v>
      </c>
      <c r="Z14" s="50">
        <v>0</v>
      </c>
      <c r="AA14" s="47">
        <v>0</v>
      </c>
      <c r="AB14" s="47">
        <v>9627999.2099999972</v>
      </c>
      <c r="AC14" s="2"/>
      <c r="AD14" s="48">
        <v>10338720.43</v>
      </c>
      <c r="AE14" s="50">
        <v>9212205.2200000007</v>
      </c>
      <c r="AF14" s="49">
        <v>-131570856</v>
      </c>
      <c r="AG14" s="7"/>
      <c r="AH14" s="48">
        <v>5355487.79</v>
      </c>
      <c r="AI14" s="50">
        <v>3973584.22</v>
      </c>
      <c r="AJ14" s="49">
        <v>-68650631</v>
      </c>
      <c r="AK14" s="2"/>
      <c r="AL14" s="48">
        <v>0</v>
      </c>
      <c r="AM14" s="50">
        <v>0</v>
      </c>
      <c r="AN14" s="49">
        <v>-16989443</v>
      </c>
      <c r="AO14" s="2"/>
      <c r="AP14" s="48">
        <v>292350.73</v>
      </c>
      <c r="AQ14" s="50">
        <v>284966.65000000002</v>
      </c>
      <c r="AR14" s="49">
        <v>-2381344</v>
      </c>
      <c r="AS14" s="2"/>
      <c r="AT14" s="3"/>
      <c r="AU14" s="48">
        <v>10338720.43</v>
      </c>
      <c r="AV14" s="50">
        <v>9212205.2200000007</v>
      </c>
      <c r="AW14" s="49">
        <v>-131570856</v>
      </c>
      <c r="AX14" s="43"/>
      <c r="AY14" s="48">
        <v>5355487.79</v>
      </c>
      <c r="AZ14" s="50">
        <v>3973584.22</v>
      </c>
      <c r="BA14" s="49">
        <v>-68650631</v>
      </c>
      <c r="BB14" s="43"/>
      <c r="BC14" s="48">
        <v>3723.88</v>
      </c>
      <c r="BD14" s="50">
        <v>1960.44</v>
      </c>
      <c r="BE14" s="49">
        <v>-46789</v>
      </c>
      <c r="BF14" s="43"/>
      <c r="BG14" s="48">
        <v>9500</v>
      </c>
      <c r="BH14" s="50">
        <v>4979.3599999999997</v>
      </c>
      <c r="BI14" s="49">
        <v>-1541204</v>
      </c>
      <c r="BJ14" s="43"/>
      <c r="BK14" s="48">
        <v>0</v>
      </c>
      <c r="BL14" s="50">
        <v>0</v>
      </c>
      <c r="BM14" s="49">
        <v>-16989443</v>
      </c>
      <c r="BN14" s="43"/>
      <c r="BO14" s="48">
        <v>2933.6</v>
      </c>
      <c r="BP14" s="50">
        <v>1833.6</v>
      </c>
      <c r="BQ14" s="49">
        <v>-44463</v>
      </c>
      <c r="BR14" s="43"/>
      <c r="BS14" s="48">
        <v>0</v>
      </c>
      <c r="BT14" s="50">
        <v>0</v>
      </c>
      <c r="BU14" s="49">
        <v>-748888</v>
      </c>
      <c r="BV14" s="43"/>
      <c r="BW14" s="48">
        <v>0</v>
      </c>
      <c r="BX14" s="50">
        <v>19583.339999999997</v>
      </c>
      <c r="BY14" s="50">
        <v>45012.4</v>
      </c>
      <c r="BZ14" s="50">
        <v>720.07</v>
      </c>
      <c r="CA14" s="50">
        <v>0</v>
      </c>
      <c r="CB14" s="50">
        <v>0</v>
      </c>
      <c r="CC14" s="49">
        <v>210877.44</v>
      </c>
      <c r="CD14" s="7"/>
      <c r="CE14" s="48">
        <v>6.25</v>
      </c>
      <c r="CF14" s="48">
        <v>0</v>
      </c>
      <c r="CG14" s="49">
        <v>0</v>
      </c>
      <c r="CH14" s="3"/>
      <c r="CI14" s="48">
        <v>0.28000000000000003</v>
      </c>
      <c r="CJ14" s="50">
        <v>0</v>
      </c>
      <c r="CK14" s="50">
        <v>0</v>
      </c>
      <c r="CL14" s="50">
        <v>0</v>
      </c>
      <c r="CM14" s="50">
        <v>0</v>
      </c>
      <c r="CN14" s="50">
        <v>0</v>
      </c>
      <c r="CO14" s="50">
        <v>0</v>
      </c>
      <c r="CP14" s="49">
        <v>0</v>
      </c>
    </row>
    <row r="15" spans="2:94" ht="99.95" customHeight="1">
      <c r="B15" s="61">
        <v>42747</v>
      </c>
      <c r="C15" s="44" t="s">
        <v>69</v>
      </c>
      <c r="D15" s="45" t="s">
        <v>70</v>
      </c>
      <c r="E15" s="46"/>
      <c r="F15" s="47">
        <v>5544740.8040654752</v>
      </c>
      <c r="G15" s="3"/>
      <c r="H15" s="48">
        <v>16023815.310000001</v>
      </c>
      <c r="I15" s="49">
        <v>8493490.0899999999</v>
      </c>
      <c r="J15" s="49">
        <v>-227122599</v>
      </c>
      <c r="K15" s="3"/>
      <c r="L15" s="47">
        <v>4789578.9640654754</v>
      </c>
      <c r="M15" s="3"/>
      <c r="N15" s="47">
        <v>89165.529999999853</v>
      </c>
      <c r="O15" s="3"/>
      <c r="P15" s="48">
        <v>2640</v>
      </c>
      <c r="Q15" s="50">
        <v>0</v>
      </c>
      <c r="R15" s="50">
        <v>449585.95</v>
      </c>
      <c r="S15" s="50">
        <v>517804.53</v>
      </c>
      <c r="T15" s="50">
        <v>3385215.81</v>
      </c>
      <c r="U15" s="50">
        <v>2571621.4700000002</v>
      </c>
      <c r="V15" s="50">
        <v>731342.01</v>
      </c>
      <c r="W15" s="50">
        <v>80118.48</v>
      </c>
      <c r="X15" s="47">
        <v>0</v>
      </c>
      <c r="Y15" s="50">
        <v>0</v>
      </c>
      <c r="Z15" s="50">
        <v>0</v>
      </c>
      <c r="AA15" s="47">
        <v>0</v>
      </c>
      <c r="AB15" s="47">
        <v>7738328.25</v>
      </c>
      <c r="AC15" s="2"/>
      <c r="AD15" s="48">
        <v>10478465.860000001</v>
      </c>
      <c r="AE15" s="50">
        <v>5959194.5099999998</v>
      </c>
      <c r="AF15" s="49">
        <v>-136090127</v>
      </c>
      <c r="AG15" s="7"/>
      <c r="AH15" s="48">
        <v>5499739.2699999996</v>
      </c>
      <c r="AI15" s="50">
        <v>2492714.1800000002</v>
      </c>
      <c r="AJ15" s="49">
        <v>-71657656</v>
      </c>
      <c r="AK15" s="2"/>
      <c r="AL15" s="48">
        <v>0</v>
      </c>
      <c r="AM15" s="50">
        <v>0</v>
      </c>
      <c r="AN15" s="49">
        <v>-16989443</v>
      </c>
      <c r="AO15" s="2"/>
      <c r="AP15" s="48">
        <v>45610.18</v>
      </c>
      <c r="AQ15" s="50">
        <v>41581.4</v>
      </c>
      <c r="AR15" s="49">
        <v>-2385373</v>
      </c>
      <c r="AS15" s="2"/>
      <c r="AT15" s="3"/>
      <c r="AU15" s="48">
        <v>10478465.860000001</v>
      </c>
      <c r="AV15" s="50">
        <v>5959194.5099999998</v>
      </c>
      <c r="AW15" s="49">
        <v>-136090127</v>
      </c>
      <c r="AX15" s="43"/>
      <c r="AY15" s="48">
        <v>5499739.2699999996</v>
      </c>
      <c r="AZ15" s="50">
        <v>2492714.1800000002</v>
      </c>
      <c r="BA15" s="49">
        <v>-71657656</v>
      </c>
      <c r="BB15" s="43"/>
      <c r="BC15" s="48">
        <v>3723.88</v>
      </c>
      <c r="BD15" s="50">
        <v>1239.1500000000001</v>
      </c>
      <c r="BE15" s="49">
        <v>-49274</v>
      </c>
      <c r="BF15" s="43"/>
      <c r="BG15" s="48">
        <v>2500</v>
      </c>
      <c r="BH15" s="50">
        <v>3662.24</v>
      </c>
      <c r="BI15" s="49">
        <v>-1540042</v>
      </c>
      <c r="BJ15" s="43"/>
      <c r="BK15" s="48">
        <v>0</v>
      </c>
      <c r="BL15" s="50">
        <v>0</v>
      </c>
      <c r="BM15" s="49">
        <v>-16989443</v>
      </c>
      <c r="BN15" s="43"/>
      <c r="BO15" s="48">
        <v>3841.8</v>
      </c>
      <c r="BP15" s="50">
        <v>1135.51</v>
      </c>
      <c r="BQ15" s="49">
        <v>-47169</v>
      </c>
      <c r="BR15" s="43"/>
      <c r="BS15" s="48">
        <v>0</v>
      </c>
      <c r="BT15" s="50">
        <v>0</v>
      </c>
      <c r="BU15" s="49">
        <v>-748888</v>
      </c>
      <c r="BV15" s="43"/>
      <c r="BW15" s="48">
        <v>0</v>
      </c>
      <c r="BX15" s="50">
        <v>0</v>
      </c>
      <c r="BY15" s="50">
        <v>35535.9</v>
      </c>
      <c r="BZ15" s="50">
        <v>0</v>
      </c>
      <c r="CA15" s="50">
        <v>0</v>
      </c>
      <c r="CB15" s="50">
        <v>8.6</v>
      </c>
      <c r="CC15" s="49">
        <v>0</v>
      </c>
      <c r="CD15" s="7"/>
      <c r="CE15" s="48">
        <v>9.16</v>
      </c>
      <c r="CF15" s="48">
        <v>0</v>
      </c>
      <c r="CG15" s="49">
        <v>0</v>
      </c>
      <c r="CH15" s="3"/>
      <c r="CI15" s="48">
        <v>0</v>
      </c>
      <c r="CJ15" s="50">
        <v>0</v>
      </c>
      <c r="CK15" s="50">
        <v>0</v>
      </c>
      <c r="CL15" s="50">
        <v>0</v>
      </c>
      <c r="CM15" s="50">
        <v>0</v>
      </c>
      <c r="CN15" s="50">
        <v>0</v>
      </c>
      <c r="CO15" s="50">
        <v>0</v>
      </c>
      <c r="CP15" s="49">
        <v>0</v>
      </c>
    </row>
    <row r="16" spans="2:94" ht="99.95" customHeight="1">
      <c r="B16" s="61">
        <v>42748</v>
      </c>
      <c r="C16" s="44" t="s">
        <v>71</v>
      </c>
      <c r="D16" s="45" t="s">
        <v>70</v>
      </c>
      <c r="E16" s="46"/>
      <c r="F16" s="47">
        <v>4789579.3640654758</v>
      </c>
      <c r="G16" s="3"/>
      <c r="H16" s="48">
        <v>42159525.420000002</v>
      </c>
      <c r="I16" s="49">
        <v>7826641.7799999993</v>
      </c>
      <c r="J16" s="49">
        <v>-261455482</v>
      </c>
      <c r="K16" s="3"/>
      <c r="L16" s="47">
        <v>4832379.1640654765</v>
      </c>
      <c r="M16" s="3"/>
      <c r="N16" s="47">
        <v>138597.07999999987</v>
      </c>
      <c r="O16" s="3"/>
      <c r="P16" s="48">
        <v>4457.2</v>
      </c>
      <c r="Q16" s="50">
        <v>0</v>
      </c>
      <c r="R16" s="50">
        <v>467229.79</v>
      </c>
      <c r="S16" s="50">
        <v>458439.11</v>
      </c>
      <c r="T16" s="50">
        <v>3452402.67</v>
      </c>
      <c r="U16" s="50">
        <v>2625674.29</v>
      </c>
      <c r="V16" s="50">
        <v>742665.28</v>
      </c>
      <c r="W16" s="50">
        <v>118572.99</v>
      </c>
      <c r="X16" s="47">
        <v>0.25</v>
      </c>
      <c r="Y16" s="50">
        <v>0</v>
      </c>
      <c r="Z16" s="50">
        <v>0</v>
      </c>
      <c r="AA16" s="47">
        <v>0</v>
      </c>
      <c r="AB16" s="47">
        <v>7869441.5800000001</v>
      </c>
      <c r="AC16" s="2"/>
      <c r="AD16" s="48">
        <v>26711422.960000001</v>
      </c>
      <c r="AE16" s="50">
        <v>4839897.6399999997</v>
      </c>
      <c r="AF16" s="49">
        <v>-157961652</v>
      </c>
      <c r="AG16" s="7"/>
      <c r="AH16" s="48">
        <v>14658451.630000001</v>
      </c>
      <c r="AI16" s="50">
        <v>2071092.74</v>
      </c>
      <c r="AJ16" s="49">
        <v>-84245015</v>
      </c>
      <c r="AK16" s="2"/>
      <c r="AL16" s="48">
        <v>0</v>
      </c>
      <c r="AM16" s="50">
        <v>832482.72</v>
      </c>
      <c r="AN16" s="49">
        <v>-16156960</v>
      </c>
      <c r="AO16" s="2"/>
      <c r="AP16" s="48">
        <v>789650.83</v>
      </c>
      <c r="AQ16" s="50">
        <v>83168.680000000008</v>
      </c>
      <c r="AR16" s="49">
        <v>-3091855</v>
      </c>
      <c r="AS16" s="2"/>
      <c r="AT16" s="3"/>
      <c r="AU16" s="48">
        <v>26711422.960000001</v>
      </c>
      <c r="AV16" s="50">
        <v>4839897.6399999997</v>
      </c>
      <c r="AW16" s="49">
        <v>-157961652</v>
      </c>
      <c r="AX16" s="43"/>
      <c r="AY16" s="48">
        <v>14658451.630000001</v>
      </c>
      <c r="AZ16" s="50">
        <v>2071092.74</v>
      </c>
      <c r="BA16" s="49">
        <v>-84245015</v>
      </c>
      <c r="BB16" s="43"/>
      <c r="BC16" s="48">
        <v>14895.27</v>
      </c>
      <c r="BD16" s="50">
        <v>1043.58</v>
      </c>
      <c r="BE16" s="49">
        <v>-63126</v>
      </c>
      <c r="BF16" s="43"/>
      <c r="BG16" s="48">
        <v>740508.01</v>
      </c>
      <c r="BH16" s="50">
        <v>49425.64</v>
      </c>
      <c r="BI16" s="49">
        <v>-2231124</v>
      </c>
      <c r="BJ16" s="43"/>
      <c r="BK16" s="48">
        <v>0</v>
      </c>
      <c r="BL16" s="50">
        <v>832482.72</v>
      </c>
      <c r="BM16" s="49">
        <v>-16156960</v>
      </c>
      <c r="BN16" s="43"/>
      <c r="BO16" s="48">
        <v>0</v>
      </c>
      <c r="BP16" s="50">
        <v>959.26</v>
      </c>
      <c r="BQ16" s="49">
        <v>-46210</v>
      </c>
      <c r="BR16" s="43"/>
      <c r="BS16" s="48">
        <v>2507.35</v>
      </c>
      <c r="BT16" s="50">
        <v>0</v>
      </c>
      <c r="BU16" s="49">
        <v>-751395</v>
      </c>
      <c r="BV16" s="43"/>
      <c r="BW16" s="48">
        <v>0</v>
      </c>
      <c r="BX16" s="50">
        <v>0</v>
      </c>
      <c r="BY16" s="50">
        <v>31740.2</v>
      </c>
      <c r="BZ16" s="50">
        <v>0</v>
      </c>
      <c r="CA16" s="50">
        <v>0</v>
      </c>
      <c r="CB16" s="50">
        <v>0</v>
      </c>
      <c r="CC16" s="49">
        <v>0</v>
      </c>
      <c r="CD16" s="7"/>
      <c r="CE16" s="48">
        <v>5.91</v>
      </c>
      <c r="CF16" s="48">
        <v>0</v>
      </c>
      <c r="CG16" s="49">
        <v>0</v>
      </c>
      <c r="CH16" s="3"/>
      <c r="CI16" s="48">
        <v>0.25</v>
      </c>
      <c r="CJ16" s="50">
        <v>0</v>
      </c>
      <c r="CK16" s="50">
        <v>0</v>
      </c>
      <c r="CL16" s="50">
        <v>0</v>
      </c>
      <c r="CM16" s="50">
        <v>0</v>
      </c>
      <c r="CN16" s="50">
        <v>0</v>
      </c>
      <c r="CO16" s="50">
        <v>0</v>
      </c>
      <c r="CP16" s="49">
        <v>0</v>
      </c>
    </row>
    <row r="17" spans="2:94" ht="99.95" customHeight="1">
      <c r="B17" s="61">
        <v>42751</v>
      </c>
      <c r="C17" s="44" t="s">
        <v>72</v>
      </c>
      <c r="D17" s="45" t="s">
        <v>70</v>
      </c>
      <c r="E17" s="46"/>
      <c r="F17" s="47">
        <v>4832379.1640654765</v>
      </c>
      <c r="G17" s="3"/>
      <c r="H17" s="48">
        <v>15953600.669999998</v>
      </c>
      <c r="I17" s="49">
        <v>13052919.42</v>
      </c>
      <c r="J17" s="49">
        <v>-264356163</v>
      </c>
      <c r="K17" s="3"/>
      <c r="L17" s="47">
        <v>4438701.8640654776</v>
      </c>
      <c r="M17" s="3"/>
      <c r="N17" s="47">
        <v>457057.47999999981</v>
      </c>
      <c r="O17" s="3"/>
      <c r="P17" s="48">
        <v>5964.19</v>
      </c>
      <c r="Q17" s="50">
        <v>0</v>
      </c>
      <c r="R17" s="50">
        <v>391428.96</v>
      </c>
      <c r="S17" s="50">
        <v>406832</v>
      </c>
      <c r="T17" s="50">
        <v>2600007.9500000002</v>
      </c>
      <c r="U17" s="50">
        <v>2439817.2200000002</v>
      </c>
      <c r="V17" s="50">
        <v>1457178.85</v>
      </c>
      <c r="W17" s="50">
        <v>76143.39</v>
      </c>
      <c r="X17" s="47">
        <v>1651.58</v>
      </c>
      <c r="Y17" s="50">
        <v>5280217.9800000004</v>
      </c>
      <c r="Z17" s="50">
        <v>0</v>
      </c>
      <c r="AA17" s="47">
        <v>0</v>
      </c>
      <c r="AB17" s="47">
        <v>12659242.120000001</v>
      </c>
      <c r="AC17" s="2"/>
      <c r="AD17" s="48">
        <v>8213916.5799999991</v>
      </c>
      <c r="AE17" s="50">
        <v>4746593.93</v>
      </c>
      <c r="AF17" s="49">
        <v>-161428975</v>
      </c>
      <c r="AG17" s="7"/>
      <c r="AH17" s="48">
        <v>4451875.93</v>
      </c>
      <c r="AI17" s="50">
        <v>2301879.6800000002</v>
      </c>
      <c r="AJ17" s="49">
        <v>-86395011</v>
      </c>
      <c r="AK17" s="2"/>
      <c r="AL17" s="48">
        <v>3100000</v>
      </c>
      <c r="AM17" s="50">
        <v>5654936.21</v>
      </c>
      <c r="AN17" s="49">
        <v>-13602024</v>
      </c>
      <c r="AO17" s="2"/>
      <c r="AP17" s="48">
        <v>187808.15999999997</v>
      </c>
      <c r="AQ17" s="50">
        <v>349509.6</v>
      </c>
      <c r="AR17" s="49">
        <v>-2930153</v>
      </c>
      <c r="AS17" s="2"/>
      <c r="AT17" s="3"/>
      <c r="AU17" s="48">
        <v>8213916.5799999991</v>
      </c>
      <c r="AV17" s="50">
        <v>4746593.93</v>
      </c>
      <c r="AW17" s="49">
        <v>-161428975</v>
      </c>
      <c r="AX17" s="43"/>
      <c r="AY17" s="48">
        <v>4451875.93</v>
      </c>
      <c r="AZ17" s="50">
        <v>2301879.6800000002</v>
      </c>
      <c r="BA17" s="49">
        <v>-86395011</v>
      </c>
      <c r="BB17" s="43"/>
      <c r="BC17" s="48">
        <v>3723.88</v>
      </c>
      <c r="BD17" s="50">
        <v>1239.49</v>
      </c>
      <c r="BE17" s="49">
        <v>-65610</v>
      </c>
      <c r="BF17" s="43"/>
      <c r="BG17" s="48">
        <v>2500</v>
      </c>
      <c r="BH17" s="50">
        <v>318453.96999999997</v>
      </c>
      <c r="BI17" s="49">
        <v>-1915170</v>
      </c>
      <c r="BJ17" s="43"/>
      <c r="BK17" s="48">
        <v>3100000</v>
      </c>
      <c r="BL17" s="50">
        <v>5654936.21</v>
      </c>
      <c r="BM17" s="49">
        <v>-13602024</v>
      </c>
      <c r="BN17" s="43"/>
      <c r="BO17" s="48">
        <v>6836.2</v>
      </c>
      <c r="BP17" s="50">
        <v>1156.06</v>
      </c>
      <c r="BQ17" s="49">
        <v>-51890</v>
      </c>
      <c r="BR17" s="43"/>
      <c r="BS17" s="48">
        <v>146088</v>
      </c>
      <c r="BT17" s="50">
        <v>0</v>
      </c>
      <c r="BU17" s="49">
        <v>-897483</v>
      </c>
      <c r="BV17" s="43"/>
      <c r="BW17" s="48">
        <v>0</v>
      </c>
      <c r="BX17" s="50">
        <v>0</v>
      </c>
      <c r="BY17" s="50">
        <v>28065.58</v>
      </c>
      <c r="BZ17" s="50">
        <v>0</v>
      </c>
      <c r="CA17" s="50">
        <v>0</v>
      </c>
      <c r="CB17" s="50">
        <v>594.5</v>
      </c>
      <c r="CC17" s="49">
        <v>0</v>
      </c>
      <c r="CD17" s="7"/>
      <c r="CE17" s="48">
        <v>6.43</v>
      </c>
      <c r="CF17" s="48">
        <v>0</v>
      </c>
      <c r="CG17" s="49">
        <v>0</v>
      </c>
      <c r="CH17" s="3"/>
      <c r="CI17" s="48">
        <v>0.28000000000000003</v>
      </c>
      <c r="CJ17" s="50">
        <v>0</v>
      </c>
      <c r="CK17" s="50">
        <v>0</v>
      </c>
      <c r="CL17" s="50">
        <v>0</v>
      </c>
      <c r="CM17" s="50">
        <v>0</v>
      </c>
      <c r="CN17" s="50">
        <v>1651.3</v>
      </c>
      <c r="CO17" s="50">
        <v>0</v>
      </c>
      <c r="CP17" s="49">
        <v>0</v>
      </c>
    </row>
    <row r="18" spans="2:94" ht="99.95" customHeight="1">
      <c r="B18" s="61">
        <v>42752</v>
      </c>
      <c r="C18" s="44" t="s">
        <v>73</v>
      </c>
      <c r="D18" s="45" t="s">
        <v>70</v>
      </c>
      <c r="E18" s="46"/>
      <c r="F18" s="47">
        <v>4438701.8640654776</v>
      </c>
      <c r="G18" s="3"/>
      <c r="H18" s="48">
        <v>15559362.98</v>
      </c>
      <c r="I18" s="49">
        <v>8010102.0399999991</v>
      </c>
      <c r="J18" s="49">
        <v>-271905423</v>
      </c>
      <c r="K18" s="3"/>
      <c r="L18" s="47">
        <v>6988183.2440654803</v>
      </c>
      <c r="M18" s="3"/>
      <c r="N18" s="47">
        <v>652230.41999999969</v>
      </c>
      <c r="O18" s="3"/>
      <c r="P18" s="48">
        <v>14477.92</v>
      </c>
      <c r="Q18" s="50">
        <v>0</v>
      </c>
      <c r="R18" s="50">
        <v>1022290.36</v>
      </c>
      <c r="S18" s="50">
        <v>396265.4</v>
      </c>
      <c r="T18" s="50">
        <v>5363713.66</v>
      </c>
      <c r="U18" s="50">
        <v>2362307.37</v>
      </c>
      <c r="V18" s="50">
        <v>1306866.1399999999</v>
      </c>
      <c r="W18" s="50">
        <v>93662.3</v>
      </c>
      <c r="X18" s="47">
        <v>0.27</v>
      </c>
      <c r="Y18" s="50">
        <v>0</v>
      </c>
      <c r="Z18" s="50">
        <v>0</v>
      </c>
      <c r="AA18" s="47">
        <v>0</v>
      </c>
      <c r="AB18" s="47">
        <v>10559583.420000002</v>
      </c>
      <c r="AC18" s="2"/>
      <c r="AD18" s="48">
        <v>10107449.470000001</v>
      </c>
      <c r="AE18" s="50">
        <v>2908984.01</v>
      </c>
      <c r="AF18" s="49">
        <v>-168627440</v>
      </c>
      <c r="AG18" s="7"/>
      <c r="AH18" s="48">
        <v>5410085.3099999996</v>
      </c>
      <c r="AI18" s="50">
        <v>1410723.39</v>
      </c>
      <c r="AJ18" s="49">
        <v>-90394373</v>
      </c>
      <c r="AK18" s="2"/>
      <c r="AL18" s="48">
        <v>0</v>
      </c>
      <c r="AM18" s="50">
        <v>3465668.05</v>
      </c>
      <c r="AN18" s="49">
        <v>-10136356</v>
      </c>
      <c r="AO18" s="2"/>
      <c r="AP18" s="48">
        <v>41828.199999999997</v>
      </c>
      <c r="AQ18" s="50">
        <v>224726.59</v>
      </c>
      <c r="AR18" s="49">
        <v>-2747254</v>
      </c>
      <c r="AS18" s="2"/>
      <c r="AT18" s="3"/>
      <c r="AU18" s="48">
        <v>10107449.470000001</v>
      </c>
      <c r="AV18" s="50">
        <v>2908984.01</v>
      </c>
      <c r="AW18" s="49">
        <v>-168627440</v>
      </c>
      <c r="AX18" s="43"/>
      <c r="AY18" s="48">
        <v>5410085.3099999996</v>
      </c>
      <c r="AZ18" s="50">
        <v>1410723.39</v>
      </c>
      <c r="BA18" s="49">
        <v>-90394373</v>
      </c>
      <c r="BB18" s="43"/>
      <c r="BC18" s="48">
        <v>3723.88</v>
      </c>
      <c r="BD18" s="50">
        <v>759.63</v>
      </c>
      <c r="BE18" s="49">
        <v>-68574</v>
      </c>
      <c r="BF18" s="43"/>
      <c r="BG18" s="48">
        <v>2500</v>
      </c>
      <c r="BH18" s="50">
        <v>195166.75</v>
      </c>
      <c r="BI18" s="49">
        <v>-1722503</v>
      </c>
      <c r="BJ18" s="43"/>
      <c r="BK18" s="48">
        <v>0</v>
      </c>
      <c r="BL18" s="50">
        <v>3465668.05</v>
      </c>
      <c r="BM18" s="49">
        <v>-10136356</v>
      </c>
      <c r="BN18" s="43"/>
      <c r="BO18" s="48">
        <v>7512.6</v>
      </c>
      <c r="BP18" s="50">
        <v>708.49</v>
      </c>
      <c r="BQ18" s="49">
        <v>-58694</v>
      </c>
      <c r="BR18" s="43"/>
      <c r="BS18" s="48">
        <v>0</v>
      </c>
      <c r="BT18" s="50">
        <v>0</v>
      </c>
      <c r="BU18" s="49">
        <v>-897483</v>
      </c>
      <c r="BV18" s="43"/>
      <c r="BW18" s="48">
        <v>0</v>
      </c>
      <c r="BX18" s="50">
        <v>0</v>
      </c>
      <c r="BY18" s="50">
        <v>27925.72</v>
      </c>
      <c r="BZ18" s="50">
        <v>0</v>
      </c>
      <c r="CA18" s="50">
        <v>0</v>
      </c>
      <c r="CB18" s="50">
        <v>166</v>
      </c>
      <c r="CC18" s="49">
        <v>0</v>
      </c>
      <c r="CD18" s="7"/>
      <c r="CE18" s="48">
        <v>6.19</v>
      </c>
      <c r="CF18" s="48">
        <v>0</v>
      </c>
      <c r="CG18" s="49">
        <v>0</v>
      </c>
      <c r="CH18" s="3"/>
      <c r="CI18" s="48">
        <v>0.27</v>
      </c>
      <c r="CJ18" s="50">
        <v>0</v>
      </c>
      <c r="CK18" s="50">
        <v>0</v>
      </c>
      <c r="CL18" s="50">
        <v>0</v>
      </c>
      <c r="CM18" s="50">
        <v>0</v>
      </c>
      <c r="CN18" s="50">
        <v>0</v>
      </c>
      <c r="CO18" s="50">
        <v>0</v>
      </c>
      <c r="CP18" s="49">
        <v>0</v>
      </c>
    </row>
    <row r="19" spans="2:94" ht="99.95" customHeight="1">
      <c r="B19" s="61">
        <v>42753</v>
      </c>
      <c r="C19" s="44" t="s">
        <v>74</v>
      </c>
      <c r="D19" s="45" t="s">
        <v>70</v>
      </c>
      <c r="E19" s="46"/>
      <c r="F19" s="47">
        <v>6988183.2440654803</v>
      </c>
      <c r="G19" s="3"/>
      <c r="H19" s="48">
        <v>17515353.73</v>
      </c>
      <c r="I19" s="49">
        <v>11170979.189999999</v>
      </c>
      <c r="J19" s="49">
        <v>-278249799</v>
      </c>
      <c r="K19" s="3"/>
      <c r="L19" s="47">
        <v>96244289.174065486</v>
      </c>
      <c r="M19" s="3"/>
      <c r="N19" s="47">
        <v>921684.8199999996</v>
      </c>
      <c r="O19" s="3"/>
      <c r="P19" s="48">
        <v>12573.92</v>
      </c>
      <c r="Q19" s="50">
        <v>5499.39</v>
      </c>
      <c r="R19" s="50">
        <v>376953.57</v>
      </c>
      <c r="S19" s="50">
        <v>733309.78</v>
      </c>
      <c r="T19" s="50">
        <v>4707731.6100000003</v>
      </c>
      <c r="U19" s="50">
        <v>3540425.52</v>
      </c>
      <c r="V19" s="50">
        <v>895753.4</v>
      </c>
      <c r="W19" s="50">
        <v>154837.66</v>
      </c>
      <c r="X19" s="47">
        <v>0.27</v>
      </c>
      <c r="Y19" s="50">
        <v>0</v>
      </c>
      <c r="Z19" s="50">
        <v>90000000</v>
      </c>
      <c r="AA19" s="47">
        <v>0</v>
      </c>
      <c r="AB19" s="47">
        <v>100427085.12</v>
      </c>
      <c r="AC19" s="2"/>
      <c r="AD19" s="48">
        <v>11557584.620000001</v>
      </c>
      <c r="AE19" s="50">
        <v>4016161.97</v>
      </c>
      <c r="AF19" s="49">
        <v>-176168863</v>
      </c>
      <c r="AG19" s="7"/>
      <c r="AH19" s="48">
        <v>5797024.9100000001</v>
      </c>
      <c r="AI19" s="50">
        <v>1947652.26</v>
      </c>
      <c r="AJ19" s="49">
        <v>-94243746</v>
      </c>
      <c r="AK19" s="2"/>
      <c r="AL19" s="48">
        <v>0</v>
      </c>
      <c r="AM19" s="50">
        <v>4784722.29</v>
      </c>
      <c r="AN19" s="49">
        <v>-5351634</v>
      </c>
      <c r="AO19" s="2"/>
      <c r="AP19" s="48">
        <v>160744.20000000001</v>
      </c>
      <c r="AQ19" s="50">
        <v>422442.67</v>
      </c>
      <c r="AR19" s="49">
        <v>-2485556</v>
      </c>
      <c r="AS19" s="2"/>
      <c r="AT19" s="3"/>
      <c r="AU19" s="48">
        <v>11557584.620000001</v>
      </c>
      <c r="AV19" s="50">
        <v>4016161.97</v>
      </c>
      <c r="AW19" s="49">
        <v>-176168863</v>
      </c>
      <c r="AX19" s="43"/>
      <c r="AY19" s="48">
        <v>5797024.9100000001</v>
      </c>
      <c r="AZ19" s="50">
        <v>1947652.26</v>
      </c>
      <c r="BA19" s="49">
        <v>-94243746</v>
      </c>
      <c r="BB19" s="43"/>
      <c r="BC19" s="48">
        <v>3723.88</v>
      </c>
      <c r="BD19" s="50">
        <v>1048.76</v>
      </c>
      <c r="BE19" s="49">
        <v>-71249</v>
      </c>
      <c r="BF19" s="43"/>
      <c r="BG19" s="48">
        <v>2500</v>
      </c>
      <c r="BH19" s="50">
        <v>269448.43</v>
      </c>
      <c r="BI19" s="49">
        <v>-1455555</v>
      </c>
      <c r="BJ19" s="43"/>
      <c r="BK19" s="48">
        <v>0</v>
      </c>
      <c r="BL19" s="50">
        <v>4784722.29</v>
      </c>
      <c r="BM19" s="49">
        <v>-5351634</v>
      </c>
      <c r="BN19" s="43"/>
      <c r="BO19" s="48">
        <v>3553</v>
      </c>
      <c r="BP19" s="50">
        <v>978.16</v>
      </c>
      <c r="BQ19" s="49">
        <v>-61269</v>
      </c>
      <c r="BR19" s="43"/>
      <c r="BS19" s="48">
        <v>0</v>
      </c>
      <c r="BT19" s="50">
        <v>0</v>
      </c>
      <c r="BU19" s="49">
        <v>-897483</v>
      </c>
      <c r="BV19" s="43"/>
      <c r="BW19" s="48">
        <v>0</v>
      </c>
      <c r="BX19" s="50">
        <v>0</v>
      </c>
      <c r="BY19" s="50">
        <v>50017.86</v>
      </c>
      <c r="BZ19" s="50">
        <v>0</v>
      </c>
      <c r="CA19" s="50">
        <v>100932.26</v>
      </c>
      <c r="CB19" s="50">
        <v>17.2</v>
      </c>
      <c r="CC19" s="49">
        <v>0</v>
      </c>
      <c r="CD19" s="7"/>
      <c r="CE19" s="48">
        <v>5.97</v>
      </c>
      <c r="CF19" s="48">
        <v>0</v>
      </c>
      <c r="CG19" s="49">
        <v>0</v>
      </c>
      <c r="CH19" s="3"/>
      <c r="CI19" s="48">
        <v>0.27</v>
      </c>
      <c r="CJ19" s="50">
        <v>0</v>
      </c>
      <c r="CK19" s="50">
        <v>0</v>
      </c>
      <c r="CL19" s="50">
        <v>0</v>
      </c>
      <c r="CM19" s="50">
        <v>0</v>
      </c>
      <c r="CN19" s="50">
        <v>0</v>
      </c>
      <c r="CO19" s="50">
        <v>0</v>
      </c>
      <c r="CP19" s="49">
        <v>0</v>
      </c>
    </row>
    <row r="20" spans="2:94" ht="99.95" customHeight="1">
      <c r="B20" s="61">
        <v>42754</v>
      </c>
      <c r="C20" s="44" t="s">
        <v>69</v>
      </c>
      <c r="D20" s="45" t="s">
        <v>70</v>
      </c>
      <c r="E20" s="46"/>
      <c r="F20" s="47">
        <v>96244289.174065486</v>
      </c>
      <c r="G20" s="3"/>
      <c r="H20" s="48">
        <v>17812100.960000001</v>
      </c>
      <c r="I20" s="49">
        <v>101237605.95</v>
      </c>
      <c r="J20" s="49">
        <v>-194824294</v>
      </c>
      <c r="K20" s="3"/>
      <c r="L20" s="47">
        <v>5931150.134065479</v>
      </c>
      <c r="M20" s="3"/>
      <c r="N20" s="47">
        <v>1059664.4199999997</v>
      </c>
      <c r="O20" s="3"/>
      <c r="P20" s="48">
        <v>12904.37</v>
      </c>
      <c r="Q20" s="50">
        <v>0</v>
      </c>
      <c r="R20" s="50">
        <v>355494.88</v>
      </c>
      <c r="S20" s="50">
        <v>451295.37</v>
      </c>
      <c r="T20" s="50">
        <v>3993623.54</v>
      </c>
      <c r="U20" s="50">
        <v>4452257.6100000003</v>
      </c>
      <c r="V20" s="50">
        <v>915837.17</v>
      </c>
      <c r="W20" s="50">
        <v>97706.65</v>
      </c>
      <c r="X20" s="47">
        <v>645347.32000000007</v>
      </c>
      <c r="Y20" s="50">
        <v>0</v>
      </c>
      <c r="Z20" s="50">
        <v>0</v>
      </c>
      <c r="AA20" s="47">
        <v>0</v>
      </c>
      <c r="AB20" s="47">
        <v>10924466.91</v>
      </c>
      <c r="AC20" s="2"/>
      <c r="AD20" s="48">
        <v>11753462.310000001</v>
      </c>
      <c r="AE20" s="50">
        <v>64140317.57</v>
      </c>
      <c r="AF20" s="49">
        <v>-123782008</v>
      </c>
      <c r="AG20" s="7"/>
      <c r="AH20" s="48">
        <v>5880849.5599999996</v>
      </c>
      <c r="AI20" s="50">
        <v>33755125.829999998</v>
      </c>
      <c r="AJ20" s="49">
        <v>-66369470</v>
      </c>
      <c r="AK20" s="2"/>
      <c r="AL20" s="48">
        <v>0</v>
      </c>
      <c r="AM20" s="50">
        <v>2251634.02</v>
      </c>
      <c r="AN20" s="49">
        <v>-3100000</v>
      </c>
      <c r="AO20" s="2"/>
      <c r="AP20" s="48">
        <v>177789.09</v>
      </c>
      <c r="AQ20" s="50">
        <v>1090528.53</v>
      </c>
      <c r="AR20" s="49">
        <v>-1572816</v>
      </c>
      <c r="AS20" s="2"/>
      <c r="AT20" s="3"/>
      <c r="AU20" s="48">
        <v>11753462.310000001</v>
      </c>
      <c r="AV20" s="50">
        <v>64140317.57</v>
      </c>
      <c r="AW20" s="49">
        <v>-123782008</v>
      </c>
      <c r="AX20" s="43"/>
      <c r="AY20" s="48">
        <v>5880849.5599999996</v>
      </c>
      <c r="AZ20" s="50">
        <v>33755125.829999998</v>
      </c>
      <c r="BA20" s="49">
        <v>-66369470</v>
      </c>
      <c r="BB20" s="43"/>
      <c r="BC20" s="48">
        <v>3723.88</v>
      </c>
      <c r="BD20" s="50">
        <v>21216.93</v>
      </c>
      <c r="BE20" s="49">
        <v>-53756</v>
      </c>
      <c r="BF20" s="43"/>
      <c r="BG20" s="48">
        <v>9500</v>
      </c>
      <c r="BH20" s="50">
        <v>137646.75</v>
      </c>
      <c r="BI20" s="49">
        <v>-1327408</v>
      </c>
      <c r="BJ20" s="43"/>
      <c r="BK20" s="48">
        <v>0</v>
      </c>
      <c r="BL20" s="50">
        <v>2251634.02</v>
      </c>
      <c r="BM20" s="49">
        <v>-3100000</v>
      </c>
      <c r="BN20" s="43"/>
      <c r="BO20" s="48">
        <v>3036.2</v>
      </c>
      <c r="BP20" s="50">
        <v>21247.91</v>
      </c>
      <c r="BQ20" s="49">
        <v>-43057</v>
      </c>
      <c r="BR20" s="43"/>
      <c r="BS20" s="48">
        <v>0</v>
      </c>
      <c r="BT20" s="50">
        <v>748887.93</v>
      </c>
      <c r="BU20" s="49">
        <v>-148595</v>
      </c>
      <c r="BV20" s="43"/>
      <c r="BW20" s="48">
        <v>0</v>
      </c>
      <c r="BX20" s="50">
        <v>0</v>
      </c>
      <c r="BY20" s="50">
        <v>30997.87</v>
      </c>
      <c r="BZ20" s="50">
        <v>0</v>
      </c>
      <c r="CA20" s="50">
        <v>0</v>
      </c>
      <c r="CB20" s="50">
        <v>17.2</v>
      </c>
      <c r="CC20" s="49">
        <v>130513.94</v>
      </c>
      <c r="CD20" s="7"/>
      <c r="CE20" s="48">
        <v>6.73</v>
      </c>
      <c r="CF20" s="48">
        <v>0</v>
      </c>
      <c r="CG20" s="49">
        <v>-326.12</v>
      </c>
      <c r="CH20" s="3"/>
      <c r="CI20" s="48">
        <v>1355.51</v>
      </c>
      <c r="CJ20" s="50">
        <v>0</v>
      </c>
      <c r="CK20" s="50">
        <v>0</v>
      </c>
      <c r="CL20" s="50">
        <v>0</v>
      </c>
      <c r="CM20" s="50">
        <v>0</v>
      </c>
      <c r="CN20" s="50">
        <v>0</v>
      </c>
      <c r="CO20" s="50">
        <v>0</v>
      </c>
      <c r="CP20" s="49">
        <v>643991.81000000006</v>
      </c>
    </row>
    <row r="21" spans="2:94" ht="99.95" customHeight="1">
      <c r="B21" s="61">
        <v>42755</v>
      </c>
      <c r="C21" s="44" t="s">
        <v>71</v>
      </c>
      <c r="D21" s="45" t="s">
        <v>70</v>
      </c>
      <c r="E21" s="46"/>
      <c r="F21" s="47">
        <v>5931150.134065479</v>
      </c>
      <c r="G21" s="3"/>
      <c r="H21" s="48">
        <v>36984313.880000003</v>
      </c>
      <c r="I21" s="49">
        <v>11253730.439999999</v>
      </c>
      <c r="J21" s="49">
        <v>-220554877</v>
      </c>
      <c r="K21" s="3"/>
      <c r="L21" s="47">
        <v>4376195.3740654793</v>
      </c>
      <c r="M21" s="3"/>
      <c r="N21" s="47">
        <v>121125.7099999995</v>
      </c>
      <c r="O21" s="3"/>
      <c r="P21" s="48">
        <v>15579.61</v>
      </c>
      <c r="Q21" s="50">
        <v>0</v>
      </c>
      <c r="R21" s="50">
        <v>353187.42</v>
      </c>
      <c r="S21" s="50">
        <v>382743.09</v>
      </c>
      <c r="T21" s="50">
        <v>2404211.7999999998</v>
      </c>
      <c r="U21" s="50">
        <v>3609663.99</v>
      </c>
      <c r="V21" s="50">
        <v>1032612.25</v>
      </c>
      <c r="W21" s="50">
        <v>121887.02</v>
      </c>
      <c r="X21" s="47">
        <v>778890.5</v>
      </c>
      <c r="Y21" s="50">
        <v>0</v>
      </c>
      <c r="Z21" s="50">
        <v>0</v>
      </c>
      <c r="AA21" s="47">
        <v>1000000</v>
      </c>
      <c r="AB21" s="47">
        <v>9698775.6799999997</v>
      </c>
      <c r="AC21" s="2"/>
      <c r="AD21" s="48">
        <v>23491158.059999999</v>
      </c>
      <c r="AE21" s="50">
        <v>7065603.3399999999</v>
      </c>
      <c r="AF21" s="49">
        <v>-140207563</v>
      </c>
      <c r="AG21" s="7"/>
      <c r="AH21" s="48">
        <v>12740468.9</v>
      </c>
      <c r="AI21" s="50">
        <v>3601033.91</v>
      </c>
      <c r="AJ21" s="49">
        <v>-75508905</v>
      </c>
      <c r="AK21" s="2"/>
      <c r="AL21" s="48">
        <v>0</v>
      </c>
      <c r="AM21" s="50">
        <v>0</v>
      </c>
      <c r="AN21" s="49">
        <v>-3100000</v>
      </c>
      <c r="AO21" s="2"/>
      <c r="AP21" s="48">
        <v>752686.92</v>
      </c>
      <c r="AQ21" s="50">
        <v>587093.19000000006</v>
      </c>
      <c r="AR21" s="49">
        <v>-1738409</v>
      </c>
      <c r="AS21" s="2"/>
      <c r="AT21" s="3"/>
      <c r="AU21" s="48">
        <v>23491158.059999999</v>
      </c>
      <c r="AV21" s="50">
        <v>7065603.3399999999</v>
      </c>
      <c r="AW21" s="49">
        <v>-140207563</v>
      </c>
      <c r="AX21" s="43"/>
      <c r="AY21" s="48">
        <v>12740468.9</v>
      </c>
      <c r="AZ21" s="50">
        <v>3601033.91</v>
      </c>
      <c r="BA21" s="49">
        <v>-75508905</v>
      </c>
      <c r="BB21" s="43"/>
      <c r="BC21" s="48">
        <v>11171.64</v>
      </c>
      <c r="BD21" s="50">
        <v>2029.5</v>
      </c>
      <c r="BE21" s="49">
        <v>-62898</v>
      </c>
      <c r="BF21" s="43"/>
      <c r="BG21" s="48">
        <v>216911.1</v>
      </c>
      <c r="BH21" s="50">
        <v>61454.66</v>
      </c>
      <c r="BI21" s="49">
        <v>-1482864</v>
      </c>
      <c r="BJ21" s="43"/>
      <c r="BK21" s="48">
        <v>0</v>
      </c>
      <c r="BL21" s="50">
        <v>0</v>
      </c>
      <c r="BM21" s="49">
        <v>-3100000</v>
      </c>
      <c r="BN21" s="43"/>
      <c r="BO21" s="48">
        <v>3184.4</v>
      </c>
      <c r="BP21" s="50">
        <v>2189.25</v>
      </c>
      <c r="BQ21" s="49">
        <v>-44052</v>
      </c>
      <c r="BR21" s="43"/>
      <c r="BS21" s="48">
        <v>0</v>
      </c>
      <c r="BT21" s="50">
        <v>0</v>
      </c>
      <c r="BU21" s="49">
        <v>-148595</v>
      </c>
      <c r="BV21" s="43"/>
      <c r="BW21" s="48">
        <v>0</v>
      </c>
      <c r="BX21" s="50">
        <v>0</v>
      </c>
      <c r="BY21" s="50">
        <v>26313.9</v>
      </c>
      <c r="BZ21" s="50">
        <v>0</v>
      </c>
      <c r="CA21" s="50">
        <v>672828</v>
      </c>
      <c r="CB21" s="50">
        <v>8.6</v>
      </c>
      <c r="CC21" s="49">
        <v>-177730.72</v>
      </c>
      <c r="CD21" s="7"/>
      <c r="CE21" s="48">
        <v>6.63</v>
      </c>
      <c r="CF21" s="48">
        <v>0</v>
      </c>
      <c r="CG21" s="49">
        <v>0</v>
      </c>
      <c r="CH21" s="3"/>
      <c r="CI21" s="48">
        <v>0.28999999999999998</v>
      </c>
      <c r="CJ21" s="50">
        <v>0</v>
      </c>
      <c r="CK21" s="50">
        <v>0</v>
      </c>
      <c r="CL21" s="50">
        <v>0</v>
      </c>
      <c r="CM21" s="50">
        <v>0</v>
      </c>
      <c r="CN21" s="50">
        <v>778890.21</v>
      </c>
      <c r="CO21" s="50">
        <v>0</v>
      </c>
      <c r="CP21" s="49">
        <v>0</v>
      </c>
    </row>
    <row r="22" spans="2:94" ht="99.95" customHeight="1">
      <c r="B22" s="61">
        <v>42758</v>
      </c>
      <c r="C22" s="44" t="s">
        <v>72</v>
      </c>
      <c r="D22" s="45" t="s">
        <v>70</v>
      </c>
      <c r="E22" s="46"/>
      <c r="F22" s="47">
        <v>4376195.3740654793</v>
      </c>
      <c r="G22" s="3"/>
      <c r="H22" s="48">
        <v>18673368.619999997</v>
      </c>
      <c r="I22" s="49">
        <v>10209285.950000001</v>
      </c>
      <c r="J22" s="49">
        <v>-229018960</v>
      </c>
      <c r="K22" s="3"/>
      <c r="L22" s="47">
        <v>5720900.0240654759</v>
      </c>
      <c r="M22" s="3"/>
      <c r="N22" s="47">
        <v>431057.07999999949</v>
      </c>
      <c r="O22" s="3"/>
      <c r="P22" s="48">
        <v>25579.18</v>
      </c>
      <c r="Q22" s="50">
        <v>0</v>
      </c>
      <c r="R22" s="50">
        <v>344955.39</v>
      </c>
      <c r="S22" s="50">
        <v>400033.07</v>
      </c>
      <c r="T22" s="50">
        <v>4209552.5199999996</v>
      </c>
      <c r="U22" s="50">
        <v>5329414.38</v>
      </c>
      <c r="V22" s="50">
        <v>1203267.53</v>
      </c>
      <c r="W22" s="50">
        <v>41188.26</v>
      </c>
      <c r="X22" s="47">
        <v>0.27</v>
      </c>
      <c r="Y22" s="50">
        <v>0</v>
      </c>
      <c r="Z22" s="50">
        <v>0</v>
      </c>
      <c r="AA22" s="47">
        <v>0</v>
      </c>
      <c r="AB22" s="47">
        <v>11553990.599999998</v>
      </c>
      <c r="AC22" s="2"/>
      <c r="AD22" s="48">
        <v>12504210.609999999</v>
      </c>
      <c r="AE22" s="50">
        <v>6414938.2599999998</v>
      </c>
      <c r="AF22" s="49">
        <v>-146296835</v>
      </c>
      <c r="AG22" s="7"/>
      <c r="AH22" s="48">
        <v>6003126.6299999999</v>
      </c>
      <c r="AI22" s="50">
        <v>3322003.64</v>
      </c>
      <c r="AJ22" s="49">
        <v>-78190028</v>
      </c>
      <c r="AK22" s="2"/>
      <c r="AL22" s="48">
        <v>0</v>
      </c>
      <c r="AM22" s="50">
        <v>0</v>
      </c>
      <c r="AN22" s="49">
        <v>-3100000</v>
      </c>
      <c r="AO22" s="2"/>
      <c r="AP22" s="48">
        <v>166031.38</v>
      </c>
      <c r="AQ22" s="50">
        <v>472344.05</v>
      </c>
      <c r="AR22" s="49">
        <v>-1432097</v>
      </c>
      <c r="AS22" s="2"/>
      <c r="AT22" s="3"/>
      <c r="AU22" s="48">
        <v>12504210.609999999</v>
      </c>
      <c r="AV22" s="50">
        <v>6414938.2599999998</v>
      </c>
      <c r="AW22" s="49">
        <v>-146296835</v>
      </c>
      <c r="AX22" s="43"/>
      <c r="AY22" s="48">
        <v>6003126.6299999999</v>
      </c>
      <c r="AZ22" s="50">
        <v>3322003.64</v>
      </c>
      <c r="BA22" s="49">
        <v>-78190028</v>
      </c>
      <c r="BB22" s="43"/>
      <c r="BC22" s="48">
        <v>3723.88</v>
      </c>
      <c r="BD22" s="50">
        <v>2087.98</v>
      </c>
      <c r="BE22" s="49">
        <v>-64534</v>
      </c>
      <c r="BF22" s="43"/>
      <c r="BG22" s="48">
        <v>1500</v>
      </c>
      <c r="BH22" s="50">
        <v>309925.27</v>
      </c>
      <c r="BI22" s="49">
        <v>-1174439</v>
      </c>
      <c r="BJ22" s="43"/>
      <c r="BK22" s="48">
        <v>0</v>
      </c>
      <c r="BL22" s="50">
        <v>0</v>
      </c>
      <c r="BM22" s="49">
        <v>-3100000</v>
      </c>
      <c r="BN22" s="43"/>
      <c r="BO22" s="48">
        <v>2637.2</v>
      </c>
      <c r="BP22" s="50">
        <v>2160.5</v>
      </c>
      <c r="BQ22" s="49">
        <v>-44529</v>
      </c>
      <c r="BR22" s="43"/>
      <c r="BS22" s="48">
        <v>0</v>
      </c>
      <c r="BT22" s="50">
        <v>0</v>
      </c>
      <c r="BU22" s="49">
        <v>-148595</v>
      </c>
      <c r="BV22" s="43"/>
      <c r="BW22" s="48">
        <v>0</v>
      </c>
      <c r="BX22" s="50">
        <v>0</v>
      </c>
      <c r="BY22" s="50">
        <v>27472.11</v>
      </c>
      <c r="BZ22" s="50">
        <v>0</v>
      </c>
      <c r="CA22" s="50">
        <v>0</v>
      </c>
      <c r="CB22" s="50">
        <v>170</v>
      </c>
      <c r="CC22" s="49">
        <v>130528.19</v>
      </c>
      <c r="CD22" s="7"/>
      <c r="CE22" s="48">
        <v>6.1</v>
      </c>
      <c r="CF22" s="48">
        <v>0</v>
      </c>
      <c r="CG22" s="49">
        <v>0</v>
      </c>
      <c r="CH22" s="3"/>
      <c r="CI22" s="48">
        <v>0.27</v>
      </c>
      <c r="CJ22" s="50">
        <v>0</v>
      </c>
      <c r="CK22" s="50">
        <v>0</v>
      </c>
      <c r="CL22" s="50">
        <v>0</v>
      </c>
      <c r="CM22" s="50">
        <v>0</v>
      </c>
      <c r="CN22" s="50">
        <v>0</v>
      </c>
      <c r="CO22" s="50">
        <v>0</v>
      </c>
      <c r="CP22" s="49">
        <v>0</v>
      </c>
    </row>
    <row r="23" spans="2:94" ht="99.95" customHeight="1">
      <c r="B23" s="61">
        <v>42759</v>
      </c>
      <c r="C23" s="44" t="s">
        <v>73</v>
      </c>
      <c r="D23" s="45" t="s">
        <v>70</v>
      </c>
      <c r="E23" s="46"/>
      <c r="F23" s="47">
        <v>5720900.0240654759</v>
      </c>
      <c r="G23" s="3"/>
      <c r="H23" s="48">
        <v>18483450.409999996</v>
      </c>
      <c r="I23" s="49">
        <v>14563886.1</v>
      </c>
      <c r="J23" s="49">
        <v>-232938524</v>
      </c>
      <c r="K23" s="3"/>
      <c r="L23" s="47">
        <v>12609222.924065476</v>
      </c>
      <c r="M23" s="3"/>
      <c r="N23" s="47">
        <v>614009.76999999944</v>
      </c>
      <c r="O23" s="3"/>
      <c r="P23" s="48">
        <v>11156.92</v>
      </c>
      <c r="Q23" s="50">
        <v>0</v>
      </c>
      <c r="R23" s="50">
        <v>1072257.74</v>
      </c>
      <c r="S23" s="50">
        <v>415279</v>
      </c>
      <c r="T23" s="50">
        <v>11438836.73</v>
      </c>
      <c r="U23" s="50">
        <v>7303120.5700000003</v>
      </c>
      <c r="V23" s="50">
        <v>1150710.06</v>
      </c>
      <c r="W23" s="50">
        <v>60847.98</v>
      </c>
      <c r="X23" s="47">
        <v>0</v>
      </c>
      <c r="Y23" s="50">
        <v>0</v>
      </c>
      <c r="Z23" s="50">
        <v>0</v>
      </c>
      <c r="AA23" s="47">
        <v>0</v>
      </c>
      <c r="AB23" s="47">
        <v>21452209</v>
      </c>
      <c r="AC23" s="2"/>
      <c r="AD23" s="48">
        <v>12175149.919999998</v>
      </c>
      <c r="AE23" s="50">
        <v>9058412.5999999996</v>
      </c>
      <c r="AF23" s="49">
        <v>-149413572</v>
      </c>
      <c r="AG23" s="7"/>
      <c r="AH23" s="48">
        <v>6266412.3099999996</v>
      </c>
      <c r="AI23" s="50">
        <v>5287483.18</v>
      </c>
      <c r="AJ23" s="49">
        <v>-79168957</v>
      </c>
      <c r="AK23" s="2"/>
      <c r="AL23" s="48">
        <v>0</v>
      </c>
      <c r="AM23" s="50">
        <v>0</v>
      </c>
      <c r="AN23" s="49">
        <v>-3100000</v>
      </c>
      <c r="AO23" s="2"/>
      <c r="AP23" s="48">
        <v>41888.18</v>
      </c>
      <c r="AQ23" s="50">
        <v>217990.32</v>
      </c>
      <c r="AR23" s="49">
        <v>-1255995</v>
      </c>
      <c r="AS23" s="2"/>
      <c r="AT23" s="3"/>
      <c r="AU23" s="48">
        <v>12175149.919999998</v>
      </c>
      <c r="AV23" s="50">
        <v>9058412.5999999996</v>
      </c>
      <c r="AW23" s="49">
        <v>-149413572</v>
      </c>
      <c r="AX23" s="43"/>
      <c r="AY23" s="48">
        <v>6266412.3099999996</v>
      </c>
      <c r="AZ23" s="50">
        <v>5287483.18</v>
      </c>
      <c r="BA23" s="49">
        <v>-79168957</v>
      </c>
      <c r="BB23" s="43"/>
      <c r="BC23" s="48">
        <v>3723.88</v>
      </c>
      <c r="BD23" s="50">
        <v>4484.68</v>
      </c>
      <c r="BE23" s="49">
        <v>-63773</v>
      </c>
      <c r="BF23" s="43"/>
      <c r="BG23" s="48">
        <v>1500</v>
      </c>
      <c r="BH23" s="50">
        <v>183332.09</v>
      </c>
      <c r="BI23" s="49">
        <v>-992607</v>
      </c>
      <c r="BJ23" s="43"/>
      <c r="BK23" s="48">
        <v>0</v>
      </c>
      <c r="BL23" s="50">
        <v>0</v>
      </c>
      <c r="BM23" s="49">
        <v>-3100000</v>
      </c>
      <c r="BN23" s="43"/>
      <c r="BO23" s="48">
        <v>7759.6</v>
      </c>
      <c r="BP23" s="50">
        <v>1268.8499999999999</v>
      </c>
      <c r="BQ23" s="49">
        <v>-51020</v>
      </c>
      <c r="BR23" s="43"/>
      <c r="BS23" s="48">
        <v>0</v>
      </c>
      <c r="BT23" s="50">
        <v>0</v>
      </c>
      <c r="BU23" s="49">
        <v>-148595</v>
      </c>
      <c r="BV23" s="43"/>
      <c r="BW23" s="48">
        <v>0</v>
      </c>
      <c r="BX23" s="50">
        <v>0</v>
      </c>
      <c r="BY23" s="50">
        <v>28878.98</v>
      </c>
      <c r="BZ23" s="50">
        <v>0</v>
      </c>
      <c r="CA23" s="50">
        <v>0</v>
      </c>
      <c r="CB23" s="50">
        <v>8.6</v>
      </c>
      <c r="CC23" s="49">
        <v>17.12</v>
      </c>
      <c r="CD23" s="7"/>
      <c r="CE23" s="48">
        <v>12.24</v>
      </c>
      <c r="CF23" s="48">
        <v>0</v>
      </c>
      <c r="CG23" s="49">
        <v>391.64</v>
      </c>
      <c r="CH23" s="3"/>
      <c r="CI23" s="48">
        <v>0</v>
      </c>
      <c r="CJ23" s="50">
        <v>0</v>
      </c>
      <c r="CK23" s="50">
        <v>0</v>
      </c>
      <c r="CL23" s="50">
        <v>0</v>
      </c>
      <c r="CM23" s="50">
        <v>0</v>
      </c>
      <c r="CN23" s="50">
        <v>0</v>
      </c>
      <c r="CO23" s="50">
        <v>0</v>
      </c>
      <c r="CP23" s="49">
        <v>0</v>
      </c>
    </row>
    <row r="24" spans="2:94" ht="99.95" customHeight="1">
      <c r="B24" s="61">
        <v>42761</v>
      </c>
      <c r="C24" s="44" t="s">
        <v>69</v>
      </c>
      <c r="D24" s="45" t="s">
        <v>70</v>
      </c>
      <c r="E24" s="46"/>
      <c r="F24" s="47">
        <v>12609222.924065476</v>
      </c>
      <c r="G24" s="3"/>
      <c r="H24" s="48">
        <v>19005890.300000001</v>
      </c>
      <c r="I24" s="49">
        <v>22951522.390000001</v>
      </c>
      <c r="J24" s="49">
        <v>-228992893</v>
      </c>
      <c r="K24" s="3"/>
      <c r="L24" s="47">
        <v>16649984.244065478</v>
      </c>
      <c r="M24" s="3"/>
      <c r="N24" s="47">
        <v>619483.12999999942</v>
      </c>
      <c r="O24" s="3"/>
      <c r="P24" s="48">
        <v>135890.4</v>
      </c>
      <c r="Q24" s="50">
        <v>0</v>
      </c>
      <c r="R24" s="50">
        <v>420318.83</v>
      </c>
      <c r="S24" s="50">
        <v>1235207.76</v>
      </c>
      <c r="T24" s="50">
        <v>8650505.6400000006</v>
      </c>
      <c r="U24" s="50">
        <v>10024406.109999999</v>
      </c>
      <c r="V24" s="50">
        <v>6278500.2599999998</v>
      </c>
      <c r="W24" s="50">
        <v>247454.45</v>
      </c>
      <c r="X24" s="47">
        <v>0.26</v>
      </c>
      <c r="Y24" s="50">
        <v>0</v>
      </c>
      <c r="Z24" s="50">
        <v>0</v>
      </c>
      <c r="AA24" s="47">
        <v>0</v>
      </c>
      <c r="AB24" s="47">
        <v>26992283.710000001</v>
      </c>
      <c r="AC24" s="2"/>
      <c r="AD24" s="48">
        <v>12792088.879999999</v>
      </c>
      <c r="AE24" s="50">
        <v>14563326.260000002</v>
      </c>
      <c r="AF24" s="49">
        <v>-147642335</v>
      </c>
      <c r="AG24" s="7"/>
      <c r="AH24" s="48">
        <v>6233348.0700000003</v>
      </c>
      <c r="AI24" s="50">
        <v>8390749.1300000008</v>
      </c>
      <c r="AJ24" s="49">
        <v>-77011556</v>
      </c>
      <c r="AK24" s="2"/>
      <c r="AL24" s="48">
        <v>0</v>
      </c>
      <c r="AM24" s="50">
        <v>0</v>
      </c>
      <c r="AN24" s="49">
        <v>-3100000</v>
      </c>
      <c r="AO24" s="2"/>
      <c r="AP24" s="48">
        <v>-19546.649999999994</v>
      </c>
      <c r="AQ24" s="50">
        <v>-2553</v>
      </c>
      <c r="AR24" s="49">
        <v>-1239002</v>
      </c>
      <c r="AS24" s="2"/>
      <c r="AT24" s="3"/>
      <c r="AU24" s="48">
        <v>12792088.879999999</v>
      </c>
      <c r="AV24" s="50">
        <v>14563326.260000002</v>
      </c>
      <c r="AW24" s="49">
        <v>-147642335</v>
      </c>
      <c r="AX24" s="43"/>
      <c r="AY24" s="48">
        <v>6233348.0700000003</v>
      </c>
      <c r="AZ24" s="50">
        <v>8390749.1300000008</v>
      </c>
      <c r="BA24" s="49">
        <v>-77011556</v>
      </c>
      <c r="BB24" s="43"/>
      <c r="BC24" s="48">
        <v>3723.88</v>
      </c>
      <c r="BD24" s="50">
        <v>8806.98</v>
      </c>
      <c r="BE24" s="49">
        <v>-58690</v>
      </c>
      <c r="BF24" s="43"/>
      <c r="BG24" s="48">
        <v>1500</v>
      </c>
      <c r="BH24" s="50">
        <v>5467.5</v>
      </c>
      <c r="BI24" s="49">
        <v>-988640</v>
      </c>
      <c r="BJ24" s="43"/>
      <c r="BK24" s="48">
        <v>0</v>
      </c>
      <c r="BL24" s="50">
        <v>0</v>
      </c>
      <c r="BM24" s="49">
        <v>-3100000</v>
      </c>
      <c r="BN24" s="43"/>
      <c r="BO24" s="48">
        <v>2485.1999999999998</v>
      </c>
      <c r="BP24" s="50">
        <v>10428.25</v>
      </c>
      <c r="BQ24" s="49">
        <v>-43077</v>
      </c>
      <c r="BR24" s="43"/>
      <c r="BS24" s="48">
        <v>0</v>
      </c>
      <c r="BT24" s="50">
        <v>0</v>
      </c>
      <c r="BU24" s="49">
        <v>-148595</v>
      </c>
      <c r="BV24" s="43"/>
      <c r="BW24" s="48">
        <v>0</v>
      </c>
      <c r="BX24" s="50">
        <v>0</v>
      </c>
      <c r="BY24" s="50">
        <v>87410.76</v>
      </c>
      <c r="BZ24" s="50">
        <v>0</v>
      </c>
      <c r="CA24" s="50">
        <v>0</v>
      </c>
      <c r="CB24" s="50">
        <v>5568.8</v>
      </c>
      <c r="CC24" s="49">
        <v>-120235.29</v>
      </c>
      <c r="CD24" s="7"/>
      <c r="CE24" s="48">
        <v>5.86</v>
      </c>
      <c r="CF24" s="48">
        <v>0</v>
      </c>
      <c r="CG24" s="49">
        <v>0</v>
      </c>
      <c r="CH24" s="3"/>
      <c r="CI24" s="48">
        <v>0.26</v>
      </c>
      <c r="CJ24" s="50">
        <v>0</v>
      </c>
      <c r="CK24" s="50">
        <v>0</v>
      </c>
      <c r="CL24" s="50">
        <v>0</v>
      </c>
      <c r="CM24" s="50">
        <v>0</v>
      </c>
      <c r="CN24" s="50">
        <v>0</v>
      </c>
      <c r="CO24" s="50">
        <v>0</v>
      </c>
      <c r="CP24" s="49">
        <v>0</v>
      </c>
    </row>
    <row r="25" spans="2:94" ht="99.95" customHeight="1">
      <c r="B25" s="61">
        <v>42762</v>
      </c>
      <c r="C25" s="44" t="s">
        <v>71</v>
      </c>
      <c r="D25" s="45" t="s">
        <v>70</v>
      </c>
      <c r="E25" s="46"/>
      <c r="F25" s="47">
        <v>16649984.244065478</v>
      </c>
      <c r="G25" s="3"/>
      <c r="H25" s="48">
        <v>20376822.02</v>
      </c>
      <c r="I25" s="49">
        <v>27111047.999999996</v>
      </c>
      <c r="J25" s="49">
        <v>-222258667</v>
      </c>
      <c r="K25" s="3"/>
      <c r="L25" s="47">
        <v>12034834.974065479</v>
      </c>
      <c r="M25" s="3"/>
      <c r="N25" s="47">
        <v>628784.65999999945</v>
      </c>
      <c r="O25" s="3"/>
      <c r="P25" s="48">
        <v>35129.199999999997</v>
      </c>
      <c r="Q25" s="50">
        <v>0</v>
      </c>
      <c r="R25" s="50">
        <v>677809.08</v>
      </c>
      <c r="S25" s="50">
        <v>12569.31</v>
      </c>
      <c r="T25" s="50">
        <v>6419747.54</v>
      </c>
      <c r="U25" s="50">
        <v>14549707.199999999</v>
      </c>
      <c r="V25" s="50">
        <v>786659.39</v>
      </c>
      <c r="W25" s="50">
        <v>14276.72</v>
      </c>
      <c r="X25" s="47">
        <v>0.28999999999999998</v>
      </c>
      <c r="Y25" s="50">
        <v>0</v>
      </c>
      <c r="Z25" s="50">
        <v>0</v>
      </c>
      <c r="AA25" s="47">
        <v>0</v>
      </c>
      <c r="AB25" s="47">
        <v>22495898.729999997</v>
      </c>
      <c r="AC25" s="2"/>
      <c r="AD25" s="48">
        <v>12295798.210000001</v>
      </c>
      <c r="AE25" s="50">
        <v>16554554.239999998</v>
      </c>
      <c r="AF25" s="49">
        <v>-143383579</v>
      </c>
      <c r="AG25" s="7"/>
      <c r="AH25" s="48">
        <v>6169681.0899999999</v>
      </c>
      <c r="AI25" s="50">
        <v>8634954.3100000005</v>
      </c>
      <c r="AJ25" s="49">
        <v>-74546283</v>
      </c>
      <c r="AK25" s="2"/>
      <c r="AL25" s="48">
        <v>0</v>
      </c>
      <c r="AM25" s="50">
        <v>0</v>
      </c>
      <c r="AN25" s="49">
        <v>-3100000</v>
      </c>
      <c r="AO25" s="2"/>
      <c r="AP25" s="48">
        <v>1911342.72</v>
      </c>
      <c r="AQ25" s="50">
        <v>1921539.45</v>
      </c>
      <c r="AR25" s="49">
        <v>-1228805</v>
      </c>
      <c r="AS25" s="2"/>
      <c r="AT25" s="3"/>
      <c r="AU25" s="48">
        <v>12295798.210000001</v>
      </c>
      <c r="AV25" s="50">
        <v>16554554.239999998</v>
      </c>
      <c r="AW25" s="49">
        <v>-143383579</v>
      </c>
      <c r="AX25" s="43"/>
      <c r="AY25" s="48">
        <v>6169681.0899999999</v>
      </c>
      <c r="AZ25" s="50">
        <v>8634954.3100000005</v>
      </c>
      <c r="BA25" s="49">
        <v>-74546283</v>
      </c>
      <c r="BB25" s="43"/>
      <c r="BC25" s="48">
        <v>3723.88</v>
      </c>
      <c r="BD25" s="50">
        <v>5920.96</v>
      </c>
      <c r="BE25" s="49">
        <v>-56493</v>
      </c>
      <c r="BF25" s="43"/>
      <c r="BG25" s="48">
        <v>1500</v>
      </c>
      <c r="BH25" s="50">
        <v>9295</v>
      </c>
      <c r="BI25" s="49">
        <v>-980845</v>
      </c>
      <c r="BJ25" s="43"/>
      <c r="BK25" s="48">
        <v>0</v>
      </c>
      <c r="BL25" s="50">
        <v>0</v>
      </c>
      <c r="BM25" s="49">
        <v>-3100000</v>
      </c>
      <c r="BN25" s="43"/>
      <c r="BO25" s="48">
        <v>187917.6</v>
      </c>
      <c r="BP25" s="50">
        <v>188122.25</v>
      </c>
      <c r="BQ25" s="49">
        <v>-42872</v>
      </c>
      <c r="BR25" s="43"/>
      <c r="BS25" s="48">
        <v>0</v>
      </c>
      <c r="BT25" s="50">
        <v>0</v>
      </c>
      <c r="BU25" s="49">
        <v>-148595</v>
      </c>
      <c r="BV25" s="43"/>
      <c r="BW25" s="48">
        <v>0</v>
      </c>
      <c r="BX25" s="50">
        <v>0</v>
      </c>
      <c r="BY25" s="50">
        <v>1910.3</v>
      </c>
      <c r="BZ25" s="50">
        <v>1655399</v>
      </c>
      <c r="CA25" s="50">
        <v>0</v>
      </c>
      <c r="CB25" s="50">
        <v>14789</v>
      </c>
      <c r="CC25" s="49">
        <v>46102.94</v>
      </c>
      <c r="CD25" s="7"/>
      <c r="CE25" s="48">
        <v>6.53</v>
      </c>
      <c r="CF25" s="48">
        <v>0</v>
      </c>
      <c r="CG25" s="49">
        <v>0</v>
      </c>
      <c r="CH25" s="3"/>
      <c r="CI25" s="48">
        <v>0.28999999999999998</v>
      </c>
      <c r="CJ25" s="50">
        <v>0</v>
      </c>
      <c r="CK25" s="50">
        <v>0</v>
      </c>
      <c r="CL25" s="50">
        <v>0</v>
      </c>
      <c r="CM25" s="50">
        <v>0</v>
      </c>
      <c r="CN25" s="50">
        <v>0</v>
      </c>
      <c r="CO25" s="50">
        <v>0</v>
      </c>
      <c r="CP25" s="49">
        <v>0</v>
      </c>
    </row>
    <row r="26" spans="2:94" ht="99.95" customHeight="1">
      <c r="B26" s="61">
        <v>42765</v>
      </c>
      <c r="C26" s="44" t="s">
        <v>72</v>
      </c>
      <c r="D26" s="45" t="s">
        <v>70</v>
      </c>
      <c r="E26" s="46"/>
      <c r="F26" s="47">
        <v>12034834.974065479</v>
      </c>
      <c r="G26" s="3"/>
      <c r="H26" s="48">
        <v>39277516.170000002</v>
      </c>
      <c r="I26" s="49">
        <v>33102534.400000002</v>
      </c>
      <c r="J26" s="49">
        <v>-228433649</v>
      </c>
      <c r="K26" s="3"/>
      <c r="L26" s="47">
        <v>6243606.6540654786</v>
      </c>
      <c r="M26" s="3"/>
      <c r="N26" s="47">
        <v>1364723.5799999994</v>
      </c>
      <c r="O26" s="3"/>
      <c r="P26" s="48">
        <v>200295.2</v>
      </c>
      <c r="Q26" s="50">
        <v>0</v>
      </c>
      <c r="R26" s="50">
        <v>361972.24</v>
      </c>
      <c r="S26" s="50">
        <v>447804.12</v>
      </c>
      <c r="T26" s="50">
        <v>3561042.82</v>
      </c>
      <c r="U26" s="50">
        <v>15084704.720000001</v>
      </c>
      <c r="V26" s="50">
        <v>7417923.2400000002</v>
      </c>
      <c r="W26" s="50">
        <v>237563.49</v>
      </c>
      <c r="X26" s="47">
        <v>0.25</v>
      </c>
      <c r="Y26" s="50">
        <v>0</v>
      </c>
      <c r="Z26" s="50">
        <v>0</v>
      </c>
      <c r="AA26" s="47">
        <v>0</v>
      </c>
      <c r="AB26" s="47">
        <v>27311306.080000002</v>
      </c>
      <c r="AC26" s="2"/>
      <c r="AD26" s="48">
        <v>24850801.670000002</v>
      </c>
      <c r="AE26" s="50">
        <v>21178815.880000003</v>
      </c>
      <c r="AF26" s="49">
        <v>-147055565</v>
      </c>
      <c r="AG26" s="7"/>
      <c r="AH26" s="48">
        <v>13637591.050000001</v>
      </c>
      <c r="AI26" s="50">
        <v>11043065.779999999</v>
      </c>
      <c r="AJ26" s="49">
        <v>-77140808</v>
      </c>
      <c r="AK26" s="2"/>
      <c r="AL26" s="48">
        <v>0</v>
      </c>
      <c r="AM26" s="50">
        <v>0</v>
      </c>
      <c r="AN26" s="49">
        <v>-3100000</v>
      </c>
      <c r="AO26" s="2"/>
      <c r="AP26" s="48">
        <v>789123.45</v>
      </c>
      <c r="AQ26" s="50">
        <v>880652.73999999987</v>
      </c>
      <c r="AR26" s="49">
        <v>-1137276</v>
      </c>
      <c r="AS26" s="2"/>
      <c r="AT26" s="3"/>
      <c r="AU26" s="48">
        <v>24850801.670000002</v>
      </c>
      <c r="AV26" s="50">
        <v>21178815.880000003</v>
      </c>
      <c r="AW26" s="49">
        <v>-147055565</v>
      </c>
      <c r="AX26" s="43"/>
      <c r="AY26" s="48">
        <v>13637591.050000001</v>
      </c>
      <c r="AZ26" s="50">
        <v>11043065.779999999</v>
      </c>
      <c r="BA26" s="49">
        <v>-77140808</v>
      </c>
      <c r="BB26" s="43"/>
      <c r="BC26" s="48">
        <v>11171.64</v>
      </c>
      <c r="BD26" s="50">
        <v>8080.82</v>
      </c>
      <c r="BE26" s="49">
        <v>-59584</v>
      </c>
      <c r="BF26" s="43"/>
      <c r="BG26" s="48">
        <v>638618.19999999995</v>
      </c>
      <c r="BH26" s="50">
        <v>735933.01</v>
      </c>
      <c r="BI26" s="49">
        <v>-883530</v>
      </c>
      <c r="BJ26" s="43"/>
      <c r="BK26" s="48">
        <v>0</v>
      </c>
      <c r="BL26" s="50">
        <v>0</v>
      </c>
      <c r="BM26" s="49">
        <v>-3100000</v>
      </c>
      <c r="BN26" s="43"/>
      <c r="BO26" s="48">
        <v>3347.8</v>
      </c>
      <c r="BP26" s="50">
        <v>653.1</v>
      </c>
      <c r="BQ26" s="49">
        <v>-45567</v>
      </c>
      <c r="BR26" s="43"/>
      <c r="BS26" s="48">
        <v>0</v>
      </c>
      <c r="BT26" s="50">
        <v>0</v>
      </c>
      <c r="BU26" s="49">
        <v>-148595</v>
      </c>
      <c r="BV26" s="43"/>
      <c r="BW26" s="48">
        <v>0</v>
      </c>
      <c r="BX26" s="50">
        <v>0</v>
      </c>
      <c r="BY26" s="50">
        <v>36261.130000000005</v>
      </c>
      <c r="BZ26" s="50">
        <v>0</v>
      </c>
      <c r="CA26" s="50">
        <v>0</v>
      </c>
      <c r="CB26" s="50">
        <v>3930.6000000000004</v>
      </c>
      <c r="CC26" s="49">
        <v>95794.08</v>
      </c>
      <c r="CD26" s="7"/>
      <c r="CE26" s="48">
        <v>5.91</v>
      </c>
      <c r="CF26" s="48">
        <v>0</v>
      </c>
      <c r="CG26" s="49">
        <v>0</v>
      </c>
      <c r="CH26" s="3"/>
      <c r="CI26" s="48">
        <v>0.25</v>
      </c>
      <c r="CJ26" s="50">
        <v>0</v>
      </c>
      <c r="CK26" s="50">
        <v>0</v>
      </c>
      <c r="CL26" s="50">
        <v>0</v>
      </c>
      <c r="CM26" s="50">
        <v>0</v>
      </c>
      <c r="CN26" s="50">
        <v>0</v>
      </c>
      <c r="CO26" s="50">
        <v>0</v>
      </c>
      <c r="CP26" s="49">
        <v>0</v>
      </c>
    </row>
    <row r="27" spans="2:94" ht="99.95" customHeight="1" thickBot="1">
      <c r="B27" s="61">
        <v>42766</v>
      </c>
      <c r="C27" s="44" t="s">
        <v>73</v>
      </c>
      <c r="D27" s="45" t="s">
        <v>70</v>
      </c>
      <c r="E27" s="46"/>
      <c r="F27" s="47">
        <v>6243606.6540654786</v>
      </c>
      <c r="G27" s="3"/>
      <c r="H27" s="48">
        <v>22166016.09</v>
      </c>
      <c r="I27" s="49">
        <v>25397294.239999998</v>
      </c>
      <c r="J27" s="49">
        <v>-225202366</v>
      </c>
      <c r="K27" s="3"/>
      <c r="L27" s="47">
        <v>10111966.554065477</v>
      </c>
      <c r="M27" s="3"/>
      <c r="N27" s="47">
        <v>71830.039999999339</v>
      </c>
      <c r="O27" s="3"/>
      <c r="P27" s="48">
        <v>9471.92</v>
      </c>
      <c r="Q27" s="50">
        <v>0</v>
      </c>
      <c r="R27" s="50">
        <v>964535.49</v>
      </c>
      <c r="S27" s="50">
        <v>393523</v>
      </c>
      <c r="T27" s="50">
        <v>4872054.37</v>
      </c>
      <c r="U27" s="50">
        <v>9269771.7799999993</v>
      </c>
      <c r="V27" s="50">
        <v>10567637.34</v>
      </c>
      <c r="W27" s="50">
        <v>272618.95</v>
      </c>
      <c r="X27" s="47">
        <v>1616041.29</v>
      </c>
      <c r="Y27" s="50">
        <v>0</v>
      </c>
      <c r="Z27" s="50">
        <v>0</v>
      </c>
      <c r="AA27" s="47">
        <v>1300000</v>
      </c>
      <c r="AB27" s="47">
        <v>29265654.139999997</v>
      </c>
      <c r="AC27" s="2"/>
      <c r="AD27" s="48">
        <v>15054216.09</v>
      </c>
      <c r="AE27" s="50">
        <v>14213636.18</v>
      </c>
      <c r="AF27" s="49">
        <v>-147896140</v>
      </c>
      <c r="AG27" s="7"/>
      <c r="AH27" s="48">
        <v>6304958.4400000004</v>
      </c>
      <c r="AI27" s="50">
        <v>8394514.7899999991</v>
      </c>
      <c r="AJ27" s="49">
        <v>-75051252</v>
      </c>
      <c r="AK27" s="2"/>
      <c r="AL27" s="48">
        <v>0</v>
      </c>
      <c r="AM27" s="50">
        <v>2603999.9500000002</v>
      </c>
      <c r="AN27" s="49">
        <v>-496000</v>
      </c>
      <c r="AO27" s="2"/>
      <c r="AP27" s="48">
        <v>806841.56</v>
      </c>
      <c r="AQ27" s="50">
        <v>185143.31999999998</v>
      </c>
      <c r="AR27" s="49">
        <v>-1758974</v>
      </c>
      <c r="AS27" s="2"/>
      <c r="AT27" s="3"/>
      <c r="AU27" s="48">
        <v>15054216.09</v>
      </c>
      <c r="AV27" s="50">
        <v>14213636.18</v>
      </c>
      <c r="AW27" s="49">
        <v>-147896140</v>
      </c>
      <c r="AX27" s="43"/>
      <c r="AY27" s="48">
        <v>6304958.4400000004</v>
      </c>
      <c r="AZ27" s="50">
        <v>8394514.7899999991</v>
      </c>
      <c r="BA27" s="49">
        <v>-75051252</v>
      </c>
      <c r="BB27" s="43"/>
      <c r="BC27" s="48">
        <v>3723.88</v>
      </c>
      <c r="BD27" s="50">
        <v>10575.57</v>
      </c>
      <c r="BE27" s="49">
        <v>-52732</v>
      </c>
      <c r="BF27" s="43"/>
      <c r="BG27" s="48">
        <v>16187.77</v>
      </c>
      <c r="BH27" s="50">
        <v>7100</v>
      </c>
      <c r="BI27" s="49">
        <v>-892618</v>
      </c>
      <c r="BJ27" s="43"/>
      <c r="BK27" s="48">
        <v>0</v>
      </c>
      <c r="BL27" s="50">
        <v>2603999.9500000002</v>
      </c>
      <c r="BM27" s="49">
        <v>-496000</v>
      </c>
      <c r="BN27" s="43"/>
      <c r="BO27" s="48">
        <v>7265.6</v>
      </c>
      <c r="BP27" s="50">
        <v>8249.75</v>
      </c>
      <c r="BQ27" s="49">
        <v>-44583</v>
      </c>
      <c r="BR27" s="43"/>
      <c r="BS27" s="48">
        <v>743160.23</v>
      </c>
      <c r="BT27" s="50">
        <v>122713.92</v>
      </c>
      <c r="BU27" s="49">
        <v>-769041</v>
      </c>
      <c r="BV27" s="43"/>
      <c r="BW27" s="48">
        <v>0</v>
      </c>
      <c r="BX27" s="50">
        <v>0</v>
      </c>
      <c r="BY27" s="50">
        <v>36495.279999999999</v>
      </c>
      <c r="BZ27" s="50">
        <v>0</v>
      </c>
      <c r="CA27" s="50">
        <v>0</v>
      </c>
      <c r="CB27" s="50">
        <v>8.8000000000000007</v>
      </c>
      <c r="CC27" s="49">
        <v>0</v>
      </c>
      <c r="CD27" s="7"/>
      <c r="CE27" s="48">
        <v>6.46</v>
      </c>
      <c r="CF27" s="48">
        <v>0</v>
      </c>
      <c r="CG27" s="49">
        <v>0</v>
      </c>
      <c r="CH27" s="3"/>
      <c r="CI27" s="48">
        <v>0.28000000000000003</v>
      </c>
      <c r="CJ27" s="50">
        <v>0</v>
      </c>
      <c r="CK27" s="50">
        <v>0</v>
      </c>
      <c r="CL27" s="50">
        <v>0</v>
      </c>
      <c r="CM27" s="50">
        <v>0</v>
      </c>
      <c r="CN27" s="50">
        <v>1616041.01</v>
      </c>
      <c r="CO27" s="50">
        <v>0</v>
      </c>
      <c r="CP27" s="49">
        <v>0</v>
      </c>
    </row>
    <row r="28" spans="2:94" ht="99.95" customHeight="1" thickBot="1">
      <c r="B28" s="51" t="s">
        <v>18</v>
      </c>
      <c r="C28" s="52"/>
      <c r="D28" s="53"/>
      <c r="E28" s="54"/>
      <c r="F28" s="55">
        <f>+F7</f>
        <v>6822583.504065454</v>
      </c>
      <c r="G28" s="3"/>
      <c r="H28" s="56">
        <f>SUM(H6:H27)</f>
        <v>507896336.26000005</v>
      </c>
      <c r="I28" s="57">
        <f>SUM(I6:I27)</f>
        <v>525279336.06999999</v>
      </c>
      <c r="J28" s="57">
        <f>+J27</f>
        <v>-225202366</v>
      </c>
      <c r="K28" s="3"/>
      <c r="L28" s="55">
        <f t="shared" ref="L28" si="0">+F28+AB28-I28</f>
        <v>10111965.634065509</v>
      </c>
      <c r="M28" s="3"/>
      <c r="N28" s="55">
        <f>+N27</f>
        <v>71830.039999999339</v>
      </c>
      <c r="P28" s="56">
        <f t="shared" ref="P28:AB28" si="1">SUM(P6:P27)</f>
        <v>649424.99000000011</v>
      </c>
      <c r="Q28" s="58">
        <f t="shared" si="1"/>
        <v>11258.39</v>
      </c>
      <c r="R28" s="58">
        <f t="shared" si="1"/>
        <v>13085247.410000002</v>
      </c>
      <c r="S28" s="58">
        <f t="shared" si="1"/>
        <v>10807394.720000001</v>
      </c>
      <c r="T28" s="58">
        <f t="shared" si="1"/>
        <v>96147651.690000013</v>
      </c>
      <c r="U28" s="58">
        <f t="shared" si="1"/>
        <v>119800674.63</v>
      </c>
      <c r="V28" s="58">
        <f t="shared" si="1"/>
        <v>67593965.579999998</v>
      </c>
      <c r="W28" s="58">
        <f t="shared" si="1"/>
        <v>2611597.1799999997</v>
      </c>
      <c r="X28" s="55">
        <f t="shared" si="1"/>
        <v>3062785.63</v>
      </c>
      <c r="Y28" s="58">
        <f t="shared" si="1"/>
        <v>5280217.9800000004</v>
      </c>
      <c r="Z28" s="58">
        <f t="shared" si="1"/>
        <v>205000000</v>
      </c>
      <c r="AA28" s="55">
        <f t="shared" si="1"/>
        <v>4518500</v>
      </c>
      <c r="AB28" s="55">
        <f t="shared" si="1"/>
        <v>528568718.20000005</v>
      </c>
      <c r="AC28" s="2"/>
      <c r="AD28" s="56">
        <f>SUM(AD6:AD27)</f>
        <v>313456252.25999999</v>
      </c>
      <c r="AE28" s="58">
        <f>SUM(AE6:AE27)</f>
        <v>332199327.85999995</v>
      </c>
      <c r="AF28" s="57">
        <f>+AF27</f>
        <v>-147896140</v>
      </c>
      <c r="AG28" s="7"/>
      <c r="AH28" s="56">
        <f>SUM(AH6:AH27)</f>
        <v>163479303.53999999</v>
      </c>
      <c r="AI28" s="58">
        <f>SUM(AI6:AI27)</f>
        <v>163107193.52000001</v>
      </c>
      <c r="AJ28" s="57">
        <f>+AJ27</f>
        <v>-75051252</v>
      </c>
      <c r="AK28" s="2"/>
      <c r="AL28" s="56">
        <f>SUM(AL6:AL27)</f>
        <v>20089443.280000001</v>
      </c>
      <c r="AM28" s="58">
        <f>SUM(AM6:AM27)</f>
        <v>19593443.239999998</v>
      </c>
      <c r="AN28" s="57">
        <f>+AN27</f>
        <v>-496000</v>
      </c>
      <c r="AO28" s="2"/>
      <c r="AP28" s="56">
        <f>SUM(AP6:AP27)</f>
        <v>10871337.18</v>
      </c>
      <c r="AQ28" s="58">
        <f>SUM(AQ6:AQ27)</f>
        <v>10379371.449999999</v>
      </c>
      <c r="AR28" s="57">
        <f>+AR27</f>
        <v>-1758974</v>
      </c>
      <c r="AS28" s="2"/>
      <c r="AT28" s="3"/>
      <c r="AU28" s="56">
        <f>SUM(AU6:AU27)</f>
        <v>313456252.25999999</v>
      </c>
      <c r="AV28" s="58">
        <f>SUM(AV6:AV27)</f>
        <v>332199327.85999995</v>
      </c>
      <c r="AW28" s="57">
        <f>+AW27</f>
        <v>-147896140</v>
      </c>
      <c r="AX28" s="43"/>
      <c r="AY28" s="56">
        <f>SUM(AY6:AY27)</f>
        <v>163479303.53999999</v>
      </c>
      <c r="AZ28" s="58">
        <f>SUM(AZ6:AZ27)</f>
        <v>163107193.52000001</v>
      </c>
      <c r="BA28" s="57">
        <f>+BA27</f>
        <v>-75051252</v>
      </c>
      <c r="BB28" s="43"/>
      <c r="BC28" s="56">
        <f>SUM(BC6:BC27)</f>
        <v>119163.91000000003</v>
      </c>
      <c r="BD28" s="58">
        <f>SUM(BD6:BD27)</f>
        <v>107135.76000000001</v>
      </c>
      <c r="BE28" s="57">
        <f>+BE27</f>
        <v>-52732</v>
      </c>
      <c r="BF28" s="43"/>
      <c r="BG28" s="56">
        <f>SUM(BG6:BG27)</f>
        <v>3172721.19</v>
      </c>
      <c r="BH28" s="58">
        <f>SUM(BH6:BH27)</f>
        <v>3372203.4299999997</v>
      </c>
      <c r="BI28" s="57">
        <f>+BI27</f>
        <v>-892618</v>
      </c>
      <c r="BJ28" s="43"/>
      <c r="BK28" s="56">
        <f>SUM(BK6:BK27)</f>
        <v>20089443.280000001</v>
      </c>
      <c r="BL28" s="58">
        <f>SUM(BL6:BL27)</f>
        <v>19593443.239999998</v>
      </c>
      <c r="BM28" s="57">
        <f>+BM27</f>
        <v>-496000</v>
      </c>
      <c r="BN28" s="43"/>
      <c r="BO28" s="56">
        <f>SUM(BO6:BO27)</f>
        <v>281914.39999999997</v>
      </c>
      <c r="BP28" s="58">
        <f>SUM(BP6:BP27)</f>
        <v>286226.89</v>
      </c>
      <c r="BQ28" s="57">
        <f>+BQ27</f>
        <v>-44583</v>
      </c>
      <c r="BR28" s="43"/>
      <c r="BS28" s="56">
        <f>SUM(BS6:BS27)</f>
        <v>1640643.51</v>
      </c>
      <c r="BT28" s="58">
        <f>SUM(BT6:BT27)</f>
        <v>956911.20000000007</v>
      </c>
      <c r="BU28" s="57">
        <f>+BU27</f>
        <v>-769041</v>
      </c>
      <c r="BV28" s="43"/>
      <c r="BW28" s="56">
        <f t="shared" ref="BW28:CC28" si="2">SUM(BW6:BW27)</f>
        <v>1504.34</v>
      </c>
      <c r="BX28" s="58">
        <f t="shared" si="2"/>
        <v>19583.339999999997</v>
      </c>
      <c r="BY28" s="58">
        <f t="shared" si="2"/>
        <v>796781.63000000012</v>
      </c>
      <c r="BZ28" s="58">
        <f t="shared" si="2"/>
        <v>1656119.07</v>
      </c>
      <c r="CA28" s="58">
        <f t="shared" si="2"/>
        <v>1178117.24</v>
      </c>
      <c r="CB28" s="58">
        <f t="shared" si="2"/>
        <v>1688914.7500000002</v>
      </c>
      <c r="CC28" s="57">
        <f t="shared" si="2"/>
        <v>315873.8</v>
      </c>
      <c r="CD28" s="1"/>
      <c r="CE28" s="56">
        <f>SUM(CE6:CE27)</f>
        <v>125.44999999999997</v>
      </c>
      <c r="CF28" s="56">
        <f>SUM(CF6:CF27)</f>
        <v>0</v>
      </c>
      <c r="CG28" s="57">
        <f>SUM(CG6:CG27)</f>
        <v>205.27999999999997</v>
      </c>
      <c r="CH28" s="3"/>
      <c r="CI28" s="56">
        <f t="shared" ref="CI28:CP28" si="3">SUM(CI6:CI27)</f>
        <v>1907.8899999999999</v>
      </c>
      <c r="CJ28" s="58">
        <f t="shared" si="3"/>
        <v>0</v>
      </c>
      <c r="CK28" s="58">
        <f t="shared" si="3"/>
        <v>0</v>
      </c>
      <c r="CL28" s="58">
        <f t="shared" si="3"/>
        <v>0</v>
      </c>
      <c r="CM28" s="58">
        <f t="shared" si="3"/>
        <v>0</v>
      </c>
      <c r="CN28" s="58">
        <f t="shared" si="3"/>
        <v>2396582.52</v>
      </c>
      <c r="CO28" s="58">
        <f t="shared" si="3"/>
        <v>20303.41</v>
      </c>
      <c r="CP28" s="57">
        <f t="shared" si="3"/>
        <v>643991.81000000006</v>
      </c>
    </row>
    <row r="29" spans="2:94" ht="99.95" customHeight="1"/>
    <row r="30" spans="2:94" ht="99.95" customHeight="1"/>
    <row r="31" spans="2:94" ht="99.95" customHeight="1"/>
    <row r="32" spans="2:94" ht="99.95" customHeight="1"/>
    <row r="33" ht="99.95" customHeight="1"/>
    <row r="34" ht="99.95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</sheetData>
  <mergeCells count="24">
    <mergeCell ref="BS4:BU4"/>
    <mergeCell ref="CF4:CG4"/>
    <mergeCell ref="CI4:CP4"/>
    <mergeCell ref="B6:D6"/>
    <mergeCell ref="AU4:AW4"/>
    <mergeCell ref="AY4:BA4"/>
    <mergeCell ref="BC4:BE4"/>
    <mergeCell ref="BG4:BI4"/>
    <mergeCell ref="BK4:BM4"/>
    <mergeCell ref="BO4:BQ4"/>
    <mergeCell ref="H4:I4"/>
    <mergeCell ref="P4:V4"/>
    <mergeCell ref="AD4:AF4"/>
    <mergeCell ref="AH4:AJ4"/>
    <mergeCell ref="AL4:AN4"/>
    <mergeCell ref="AP4:AR4"/>
    <mergeCell ref="CI2:CP2"/>
    <mergeCell ref="H3:J3"/>
    <mergeCell ref="P3:AB3"/>
    <mergeCell ref="AD3:AR3"/>
    <mergeCell ref="AU3:CC3"/>
    <mergeCell ref="CE3:CG3"/>
    <mergeCell ref="CI3:CP3"/>
    <mergeCell ref="AU2:CG2"/>
  </mergeCells>
  <pageMargins left="0.51181102362204722" right="0.51181102362204722" top="0.78740157480314965" bottom="0.78740157480314965" header="0.31496062992125984" footer="0.31496062992125984"/>
  <pageSetup paperSize="9" scale="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sistema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Sptrans</dc:creator>
  <cp:lastModifiedBy>Sptrans</cp:lastModifiedBy>
  <cp:lastPrinted>2017-01-26T18:56:54Z</cp:lastPrinted>
  <dcterms:created xsi:type="dcterms:W3CDTF">2016-12-06T17:33:57Z</dcterms:created>
  <dcterms:modified xsi:type="dcterms:W3CDTF">2017-02-01T13:45:01Z</dcterms:modified>
</cp:coreProperties>
</file>