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EstaPasta_de_trabalho" hidePivotFieldList="1"/>
  <bookViews>
    <workbookView xWindow="10905" yWindow="-15" windowWidth="10755" windowHeight="10095" tabRatio="187"/>
  </bookViews>
  <sheets>
    <sheet name="gestao" sheetId="35" r:id="rId1"/>
    <sheet name="CODIGOS" sheetId="43" state="hidden" r:id="rId2"/>
    <sheet name="ABERTURAS GESTÃO" sheetId="37" state="hidden" r:id="rId3"/>
  </sheets>
  <definedNames>
    <definedName name="_xlnm._FilterDatabase" localSheetId="1" hidden="1">CODIGOS!$A$1:$D$770</definedName>
    <definedName name="A4_">#REF!</definedName>
    <definedName name="_xlnm.Print_Area" localSheetId="2">'ABERTURAS GESTÃO'!$B$1:$N$59</definedName>
    <definedName name="_xlnm.Print_Area" localSheetId="0">gestao!$B$2:$EF$10</definedName>
    <definedName name="FINAL">gestao!$EF$1</definedName>
    <definedName name="GESTAO">gestao!$B$3:$EG$11</definedName>
    <definedName name="GESTAOABERTURA">gestao!$B$3:$EF$11</definedName>
    <definedName name="INICIO">gestao!$B$1</definedName>
    <definedName name="INICIOSIS">#REF!</definedName>
    <definedName name="MULTAS">#REF!</definedName>
    <definedName name="SAÍDAS_GESTAO">#REF!</definedName>
    <definedName name="SAIDAS_SISTEMA">#REF!</definedName>
    <definedName name="SISTEMA">#REF!</definedName>
    <definedName name="SISTEMAABERTURA">#REF!</definedName>
    <definedName name="SMT">#REF!</definedName>
    <definedName name="_xlnm.Print_Titles" localSheetId="1">CODIGOS!$A:$A,CODIGOS!$1:$1</definedName>
    <definedName name="_xlnm.Print_Titles" localSheetId="0">gestao!$B:$C</definedName>
    <definedName name="TOTAL">#REF!</definedName>
  </definedNames>
  <calcPr calcId="125725"/>
</workbook>
</file>

<file path=xl/calcChain.xml><?xml version="1.0" encoding="utf-8"?>
<calcChain xmlns="http://schemas.openxmlformats.org/spreadsheetml/2006/main">
  <c r="D10" i="35"/>
  <c r="E53" i="37" l="1"/>
  <c r="E45"/>
  <c r="E43"/>
  <c r="E32"/>
  <c r="E14"/>
  <c r="AY10" i="35" l="1"/>
  <c r="P4" l="1"/>
  <c r="BZ3"/>
  <c r="CL3" s="1"/>
  <c r="P3"/>
  <c r="AZ10" l="1"/>
  <c r="BK10" l="1"/>
  <c r="J26" i="37" l="1"/>
  <c r="J9"/>
  <c r="J2" l="1"/>
  <c r="J25"/>
  <c r="J5" l="1"/>
  <c r="J8" l="1"/>
  <c r="J4"/>
  <c r="J10" s="1"/>
  <c r="J3"/>
  <c r="J7"/>
  <c r="CU10" i="35" l="1"/>
  <c r="CV10"/>
  <c r="CS10" l="1"/>
  <c r="CR10"/>
  <c r="CQ10"/>
  <c r="CP10"/>
  <c r="CO10"/>
  <c r="CN10"/>
  <c r="CM10"/>
  <c r="CL10"/>
  <c r="CK10"/>
  <c r="CJ10"/>
  <c r="DF10"/>
  <c r="DE10"/>
  <c r="EE10"/>
  <c r="CI10"/>
  <c r="CH10"/>
  <c r="DS10"/>
  <c r="DR10"/>
  <c r="DQ10"/>
  <c r="BL10"/>
  <c r="BH10"/>
  <c r="CG10"/>
  <c r="CF10"/>
  <c r="CE10"/>
  <c r="CD10"/>
  <c r="CC10"/>
  <c r="CB10"/>
  <c r="CA10"/>
  <c r="BZ10"/>
  <c r="BY10"/>
  <c r="BX10"/>
  <c r="DP10"/>
  <c r="DO10"/>
  <c r="DN10"/>
  <c r="DL10"/>
  <c r="DK10"/>
  <c r="DJ10"/>
  <c r="DI10"/>
  <c r="BG10"/>
  <c r="BF10"/>
  <c r="EB10"/>
  <c r="EA10"/>
  <c r="DZ10"/>
  <c r="DY10"/>
  <c r="DX10"/>
  <c r="DW10"/>
  <c r="DV10"/>
  <c r="BJ10"/>
  <c r="DH10"/>
  <c r="DD10"/>
  <c r="DC10"/>
  <c r="DB10"/>
  <c r="DA10"/>
  <c r="DU10"/>
  <c r="BO10"/>
  <c r="AM10"/>
  <c r="AX10"/>
  <c r="AW10"/>
  <c r="AV10"/>
  <c r="AU10"/>
  <c r="BC10"/>
  <c r="BE10"/>
  <c r="AL10"/>
  <c r="AK10"/>
  <c r="AS10"/>
  <c r="AJ10"/>
  <c r="BW10"/>
  <c r="BV10"/>
  <c r="BU10"/>
  <c r="BT10"/>
  <c r="BS10"/>
  <c r="BR10"/>
  <c r="BQ10"/>
  <c r="BP10"/>
  <c r="CZ10"/>
  <c r="CY10"/>
  <c r="CX10"/>
  <c r="CW10"/>
  <c r="BN10"/>
  <c r="AH10"/>
  <c r="AR10"/>
  <c r="AQ10"/>
  <c r="BB10"/>
  <c r="AG10"/>
  <c r="AP10"/>
  <c r="AF10"/>
  <c r="AO10"/>
  <c r="AE10"/>
  <c r="AD10"/>
  <c r="CT10" l="1"/>
  <c r="BM10"/>
  <c r="DT10"/>
  <c r="BI10"/>
  <c r="EC10"/>
  <c r="BD10"/>
  <c r="DG10"/>
  <c r="J24" i="37" l="1"/>
  <c r="J23" l="1"/>
  <c r="J22"/>
  <c r="J21"/>
  <c r="J20"/>
  <c r="J19"/>
  <c r="J18"/>
  <c r="J17"/>
  <c r="J16"/>
  <c r="E51"/>
  <c r="E34"/>
  <c r="E24"/>
  <c r="E47" l="1"/>
  <c r="E39"/>
  <c r="E5"/>
  <c r="E3"/>
  <c r="E4" s="1"/>
  <c r="E6" l="1"/>
  <c r="Y10" i="35" l="1"/>
  <c r="X10"/>
  <c r="W10"/>
  <c r="V10"/>
  <c r="U10"/>
  <c r="T10"/>
  <c r="S10"/>
  <c r="R10"/>
  <c r="Q10"/>
  <c r="P10"/>
  <c r="O10"/>
  <c r="N10"/>
  <c r="M10"/>
  <c r="L10"/>
  <c r="K10"/>
  <c r="J10"/>
  <c r="I10"/>
  <c r="H10"/>
  <c r="AB10"/>
  <c r="AA10"/>
  <c r="F10" l="1"/>
  <c r="Z10"/>
  <c r="ED10" l="1"/>
  <c r="AI10" l="1"/>
  <c r="AN10" s="1"/>
  <c r="AT10" l="1"/>
  <c r="BA10" l="1"/>
  <c r="EF10" s="1"/>
  <c r="G10" l="1"/>
  <c r="AC10" l="1"/>
  <c r="E10"/>
</calcChain>
</file>

<file path=xl/sharedStrings.xml><?xml version="1.0" encoding="utf-8"?>
<sst xmlns="http://schemas.openxmlformats.org/spreadsheetml/2006/main" count="1975" uniqueCount="535">
  <si>
    <t>ENTRADAS</t>
  </si>
  <si>
    <t>SAÍDAS</t>
  </si>
  <si>
    <t>DATA</t>
  </si>
  <si>
    <t>FOLHA PAGTO</t>
  </si>
  <si>
    <t>USP</t>
  </si>
  <si>
    <t>TOTAL</t>
  </si>
  <si>
    <t>SALDO FINAL</t>
  </si>
  <si>
    <t>OUTRAS</t>
  </si>
  <si>
    <t xml:space="preserve">R E C U R S O S </t>
  </si>
  <si>
    <t>AUMENTO CAPITAL</t>
  </si>
  <si>
    <t>RETENÇÕES</t>
  </si>
  <si>
    <t>CADIM</t>
  </si>
  <si>
    <t>FUNDO FIXO</t>
  </si>
  <si>
    <t>GATUSA</t>
  </si>
  <si>
    <t>AUTO INTERDIÇÃO</t>
  </si>
  <si>
    <t>PLANO SAÚDE</t>
  </si>
  <si>
    <t>CÓPIAS XEROX</t>
  </si>
  <si>
    <t>FINAL</t>
  </si>
  <si>
    <t>mês anterior</t>
  </si>
  <si>
    <t>CONFERÊNCIA GERENCIAMENTO</t>
  </si>
  <si>
    <t>FOLHA</t>
  </si>
  <si>
    <t>CONFERÊNCIA RECLAMAÇOES/ACORDOS</t>
  </si>
  <si>
    <t>TOTAL TEM QUE SER IGUAL A PESSOAL ATIVO</t>
  </si>
  <si>
    <t>Soma Pessoal Ativo</t>
  </si>
  <si>
    <t>FGTS</t>
  </si>
  <si>
    <t>Frota Pública</t>
  </si>
  <si>
    <t>Gerenciamento Créditos Eletrônicos/Paese</t>
  </si>
  <si>
    <t>Bilhete Único sem Cadastro</t>
  </si>
  <si>
    <t>Diversas e Financeiras</t>
  </si>
  <si>
    <t>Gerenc. e Operação Bilhet. Eletrôn. (SBE)</t>
  </si>
  <si>
    <t>Acordo Depósito Judicial</t>
  </si>
  <si>
    <t>Recursos Aumento de Capital</t>
  </si>
  <si>
    <t>REC</t>
  </si>
  <si>
    <t>Recurso PMSP - Operação Man. Sist. Mun.Tran. Col.</t>
  </si>
  <si>
    <t>Folha Pagamento/Benefícios</t>
  </si>
  <si>
    <t>Folha Pagamento</t>
  </si>
  <si>
    <t>abertura</t>
  </si>
  <si>
    <t>Férias</t>
  </si>
  <si>
    <t>13º salário</t>
  </si>
  <si>
    <t>Horas Extras</t>
  </si>
  <si>
    <t>Vale Refeição / Alimentação</t>
  </si>
  <si>
    <t>Seguro Vida</t>
  </si>
  <si>
    <t>Instrução</t>
  </si>
  <si>
    <t>Rescisões Contratuais</t>
  </si>
  <si>
    <t>Enc.Sociais/Plano Saúde/Consignação</t>
  </si>
  <si>
    <t>Consignação</t>
  </si>
  <si>
    <t>Plano Saúde</t>
  </si>
  <si>
    <t>Encargos Sociais</t>
  </si>
  <si>
    <t>Reclamações / Acordos Trabalhistas</t>
  </si>
  <si>
    <t>Acordo Cofins</t>
  </si>
  <si>
    <t>Indeniz.Terc./Penhora/Bloqueio Judicial</t>
  </si>
  <si>
    <t>Indenizações Terceiros</t>
  </si>
  <si>
    <t>Penhora/Bloqueio Judicial</t>
  </si>
  <si>
    <t xml:space="preserve">FORNECEDOR       </t>
  </si>
  <si>
    <t>Pequeno (até 16.000)</t>
  </si>
  <si>
    <t>Grandes (acima 16.000)</t>
  </si>
  <si>
    <t>Alugueis-Equipamentos/Água/Luz/Telef.</t>
  </si>
  <si>
    <t>Alugueis-Equipamentos</t>
  </si>
  <si>
    <t>Água/Luz/Telef.</t>
  </si>
  <si>
    <t>Pasep/Cofins (Claudio)</t>
  </si>
  <si>
    <t>Diversas / Fundo Fixo / Aluguel Imóveis</t>
  </si>
  <si>
    <t>DMLP</t>
  </si>
  <si>
    <t>Recursos Comp. Aposentadoria</t>
  </si>
  <si>
    <t>Complementação  Aposentadoria</t>
  </si>
  <si>
    <t>Tem que zerar</t>
  </si>
  <si>
    <t>DESPESA</t>
  </si>
  <si>
    <t>CÓDIGO</t>
  </si>
  <si>
    <t>VALOR</t>
  </si>
  <si>
    <t>PLANO DE SAÚDE</t>
  </si>
  <si>
    <t>CONSIGNAÇÃO</t>
  </si>
  <si>
    <t>RECLAMAÇÕES TRABALHISTAS</t>
  </si>
  <si>
    <t>VALE</t>
  </si>
  <si>
    <t>ACORDO COFINS (CLAUDIO)</t>
  </si>
  <si>
    <t>352 - FL 13</t>
  </si>
  <si>
    <t>PARTICIPAÇÃO RESULTADOS</t>
  </si>
  <si>
    <t>FÉRIAS</t>
  </si>
  <si>
    <t>HORAS EXTRAS</t>
  </si>
  <si>
    <t>13º SALÁRIO</t>
  </si>
  <si>
    <t>SEGURO</t>
  </si>
  <si>
    <t>INSTRUÇÃO</t>
  </si>
  <si>
    <t>INDENIZAÇÃO</t>
  </si>
  <si>
    <t>BLOQUEIOS</t>
  </si>
  <si>
    <t>VALE REFEIÇÃO</t>
  </si>
  <si>
    <t>PASEP</t>
  </si>
  <si>
    <t>MULTAS CONTRATUAIS</t>
  </si>
  <si>
    <t>DEVOLUÇÃO FUNCIONÁRIOS</t>
  </si>
  <si>
    <t>REEMBOLSO TELEFONE</t>
  </si>
  <si>
    <t>CARTEIRA ESCOLAR</t>
  </si>
  <si>
    <t>CAUÇÃO ALVARÁS</t>
  </si>
  <si>
    <t>DEPÓSITOS JUDICIAIS</t>
  </si>
  <si>
    <t>EMPREGADOS A DISPOSIÇÃO</t>
  </si>
  <si>
    <t>IMPOSTOS TAXAS</t>
  </si>
  <si>
    <t>DIVERSAS FINANCEIRAS</t>
  </si>
  <si>
    <t>RESCISÕES CONTRATUAIS</t>
  </si>
  <si>
    <t>Gerais e Administrativas - Indenização Terc.</t>
  </si>
  <si>
    <t>receita</t>
  </si>
  <si>
    <t>CARTEIRA ESCOLAR (UNE/UMES)</t>
  </si>
  <si>
    <t>Outros receitas</t>
  </si>
  <si>
    <t>TOTAL ENCARGOS SOCIAIS - fgts</t>
  </si>
  <si>
    <t>GESTÃO</t>
  </si>
  <si>
    <t xml:space="preserve">PESSOAL  </t>
  </si>
  <si>
    <t>12008</t>
  </si>
  <si>
    <t>12012</t>
  </si>
  <si>
    <t>12202</t>
  </si>
  <si>
    <t>12203</t>
  </si>
  <si>
    <t>12204</t>
  </si>
  <si>
    <t>12205</t>
  </si>
  <si>
    <t>12301</t>
  </si>
  <si>
    <t>12302</t>
  </si>
  <si>
    <t>11002</t>
  </si>
  <si>
    <t>11003</t>
  </si>
  <si>
    <t>11004</t>
  </si>
  <si>
    <t>11005/16</t>
  </si>
  <si>
    <t>11006</t>
  </si>
  <si>
    <t>11007</t>
  </si>
  <si>
    <t>11008</t>
  </si>
  <si>
    <t>11012</t>
  </si>
  <si>
    <t>11014</t>
  </si>
  <si>
    <t>11015</t>
  </si>
  <si>
    <t>11017</t>
  </si>
  <si>
    <t>11201</t>
  </si>
  <si>
    <t>11202</t>
  </si>
  <si>
    <t>11203</t>
  </si>
  <si>
    <t>11204</t>
  </si>
  <si>
    <t>11205</t>
  </si>
  <si>
    <t>11207</t>
  </si>
  <si>
    <t>11208</t>
  </si>
  <si>
    <t>11209</t>
  </si>
  <si>
    <t>11210</t>
  </si>
  <si>
    <t>11218</t>
  </si>
  <si>
    <t>11219</t>
  </si>
  <si>
    <t>11301</t>
  </si>
  <si>
    <t>11302</t>
  </si>
  <si>
    <t>11303</t>
  </si>
  <si>
    <t>11306</t>
  </si>
  <si>
    <t>11307</t>
  </si>
  <si>
    <t>11309</t>
  </si>
  <si>
    <t>11313</t>
  </si>
  <si>
    <t>22402</t>
  </si>
  <si>
    <t>22409</t>
  </si>
  <si>
    <t>14203</t>
  </si>
  <si>
    <t>14204</t>
  </si>
  <si>
    <t>14301</t>
  </si>
  <si>
    <t>14302</t>
  </si>
  <si>
    <t>13007</t>
  </si>
  <si>
    <t>CONSIGNAÇÃO FOLHA</t>
  </si>
  <si>
    <t>JUSTIÇA TRABALHO</t>
  </si>
  <si>
    <t>SEGURO VIDA</t>
  </si>
  <si>
    <t>FORNECEDORES</t>
  </si>
  <si>
    <t>SEGUROS</t>
  </si>
  <si>
    <t>OUTRAS DESPESAS</t>
  </si>
  <si>
    <t xml:space="preserve">ALUGUEL IMÓVEIS </t>
  </si>
  <si>
    <t>PENHORA JUDICIAL</t>
  </si>
  <si>
    <t>INFORMÁTICA</t>
  </si>
  <si>
    <t>SERVIÇOS GRÁFICA</t>
  </si>
  <si>
    <t>INDENIZAÇÕES</t>
  </si>
  <si>
    <t xml:space="preserve">FORNECEDOR   </t>
  </si>
  <si>
    <t xml:space="preserve">DIVERSOS            </t>
  </si>
  <si>
    <t xml:space="preserve">E  N T  R  A  D  A  S </t>
  </si>
  <si>
    <t>TAXA DE GERENCIAMENTO</t>
  </si>
  <si>
    <t>BILHETE ÚNICO SEM CADASTRO</t>
  </si>
  <si>
    <t>FUNDO FIXO SOLICITADO</t>
  </si>
  <si>
    <t>FUNDO FIXO DEVOLVIDO</t>
  </si>
  <si>
    <t>INDENIZAÇÃO TERCEIROS</t>
  </si>
  <si>
    <t>INTERCAMBIO TÉCNICO</t>
  </si>
  <si>
    <t>INVESTIMENTO INFORMÁTICA</t>
  </si>
  <si>
    <t>11009/11/20/ 21</t>
  </si>
  <si>
    <t>CONSUMO   ÁGUA</t>
  </si>
  <si>
    <t>CONSUMO ENERGIA ELETRICA</t>
  </si>
  <si>
    <t>CONSUMO TELEFONE</t>
  </si>
  <si>
    <t>11211/12/13/ 17</t>
  </si>
  <si>
    <t>TRIBUTOS FEDERAIS COFINS</t>
  </si>
  <si>
    <t>TRIBUTOS FEDERAIS PASEP</t>
  </si>
  <si>
    <t>TRIBUTOS FEDERAIS ACORDOS</t>
  </si>
  <si>
    <t>TARIFA BANCÁRIA</t>
  </si>
  <si>
    <t>MANUTENÇÃO PREDIAL INSTALAÇÕES</t>
  </si>
  <si>
    <t>OUTRAS TERCEIRIZAÇÕES</t>
  </si>
  <si>
    <t>CONSERVAÇÃO  LIMPEZA PREDIAL</t>
  </si>
  <si>
    <t>MANUTENÇÃO EQUIPAMENTOS VEÍCULOS</t>
  </si>
  <si>
    <t>CONFECÇÃO PASSES CARTÕES</t>
  </si>
  <si>
    <t>SISTEMA MONITORAMENTO    (SIM)</t>
  </si>
  <si>
    <t>SISTEMA COBRANÇA AUTOMATICA</t>
  </si>
  <si>
    <t>ADMINISTRAÇÃO OPERAÇÃO TERMINAIS</t>
  </si>
  <si>
    <t>MANUTENÇÃO REDE AÉREA TRAÇÃO</t>
  </si>
  <si>
    <t>MANUTENÇÃO CORREDORES</t>
  </si>
  <si>
    <t>BLOQUEIO JUDICIAL CIVEL INDENIZAÇÃO TERCEIROS</t>
  </si>
  <si>
    <t>FUNDO FIXO ALUG.IMÓVEIS SEGUROS... OUTROS</t>
  </si>
  <si>
    <t>12102/4/6/7</t>
  </si>
  <si>
    <t>SEGURANÇA TRANSPORTE NUMERÁRIO</t>
  </si>
  <si>
    <t>ENCARGOS  FINANCEIROS DMLP</t>
  </si>
  <si>
    <t>INVESTIMENTOS DIVERSOS</t>
  </si>
  <si>
    <t>TAXAS IMPOSTOS COFINS/PASSEP</t>
  </si>
  <si>
    <t>TAXAS     MULTAS VEÍCULOS</t>
  </si>
  <si>
    <t>FOLHA PAGAMENTO HORAS EXTRAS</t>
  </si>
  <si>
    <t>VALE REFEIÇÃO ALIMENTAÇÃO</t>
  </si>
  <si>
    <t>PLANO SÁUDE  DESPESAS MÉDICAS</t>
  </si>
  <si>
    <t>INSS          SEST/SENAT           FGTS</t>
  </si>
  <si>
    <t>IMPOSTO    RENDA            FOLHA</t>
  </si>
  <si>
    <t>PROGRAMA  PARTICIPAÇÃO RESULTADO</t>
  </si>
  <si>
    <t>INSTRUÇÃO E TREINAMENTO</t>
  </si>
  <si>
    <t>REEMBOLSO NOTAS DÉBITO OUTRAS ENTIDADES</t>
  </si>
  <si>
    <t>TAXAS    MULTAS  IMPOSTOS</t>
  </si>
  <si>
    <t>PUBLICIDADE ANUNCIOS</t>
  </si>
  <si>
    <t>VIAGENS ESTADIAS</t>
  </si>
  <si>
    <t>TAXAS      MULTAS  VEÍCULOS</t>
  </si>
  <si>
    <t>TAXAS  IMPOSTOS IMOVEIS</t>
  </si>
  <si>
    <t>TRIBUTOS FEDERAIS         IMPOSTO RENDA</t>
  </si>
  <si>
    <t>TRIBUTOS FEDERAIS      CSLL</t>
  </si>
  <si>
    <t>TRIBUTOS FEDERAIS PAR.ADESÃO 2014</t>
  </si>
  <si>
    <t>PESQUISA ASSESSORIA CONSULTORIA</t>
  </si>
  <si>
    <t>CORREIOS TRANSPORTES DOCUMENTOS</t>
  </si>
  <si>
    <t>TAXAS    MULTAS IMOVEIS</t>
  </si>
  <si>
    <t>CORREIOS TRANSPORTE DOCUMENTOS</t>
  </si>
  <si>
    <t>METRÔ     CPTM             VIA QUATRO</t>
  </si>
  <si>
    <t>NOTAS DEBITO TERMINAIS</t>
  </si>
  <si>
    <t>RECEITAS DESCONHECIDAS</t>
  </si>
  <si>
    <t>RECEITAS  FINANCEIRAS</t>
  </si>
  <si>
    <t>ALUGUEL     GARAGEM              SPTRANS</t>
  </si>
  <si>
    <t>OPERAÇÃO MANUTENÇÃO TERMINAIS</t>
  </si>
  <si>
    <t>ENCARGOS PLANO SAÚDE CONSIGNAÇÃO VALE REF/ALIM.</t>
  </si>
  <si>
    <t>PESS. - FOLHA DE PAGAMENTO</t>
  </si>
  <si>
    <t>PESS. - FÉRIAS</t>
  </si>
  <si>
    <t>PESS. - VALE REFEIÇÃO/ALIMENTAÇÃO</t>
  </si>
  <si>
    <t>PESS. - 13° SALÁRIO</t>
  </si>
  <si>
    <t>PESS. - PROGR. DE PARTICIPAÇÃO NOS RESULTADOS - PR</t>
  </si>
  <si>
    <t>PESS. - RESCISÕES CONTRATUAIS</t>
  </si>
  <si>
    <t>PESS. - CONSIGNAÇÃO EM FOLHA</t>
  </si>
  <si>
    <t>PESS. - PLANO DE SAÚDE/DESPESAS MÉDICAS</t>
  </si>
  <si>
    <t>PESS. - IMPOSTO DE RENDA (S/ FOLHA)</t>
  </si>
  <si>
    <t>PESS. - INSTRUÇÃO E TREINAMENTO</t>
  </si>
  <si>
    <t>PESS. - SEGURO DE VIDA</t>
  </si>
  <si>
    <t>PESS. - JUSTIÇA DO TRABALHO</t>
  </si>
  <si>
    <t>GER. - PENHORA JUDICIAL</t>
  </si>
  <si>
    <t>GER. - BLOQUEIO JUDICIAL</t>
  </si>
  <si>
    <t>GER. - INDENIZAÇÃO A TERCEIROS</t>
  </si>
  <si>
    <t>FORN. - COMBUSTÍVEIS</t>
  </si>
  <si>
    <t>TERC. - INFORMÁTICA</t>
  </si>
  <si>
    <t>TERC. - SEGURANÇA/TRANSP. NUMERÁRIO</t>
  </si>
  <si>
    <t>TERC. - MANUT. PREDIAL E INSTALAÇÕES</t>
  </si>
  <si>
    <t>TERC. - PESQ./ASSESS./CONSULT./EST./PROJ.</t>
  </si>
  <si>
    <t>TERC. - SERVIÇOS DE GRÁFICA</t>
  </si>
  <si>
    <t>TERC. - OUTRAS TERCEIRIZAÇÕES</t>
  </si>
  <si>
    <t>TERC. - CONSERVAÇÃO/LIMPEZA PREDIAL</t>
  </si>
  <si>
    <t>TERC. - MANUT. DE EQUIPAMENTOS E VEICULOS</t>
  </si>
  <si>
    <t>FORN. - MATERIAL DE ALMOXARIFADO</t>
  </si>
  <si>
    <t>TERC. - INTERCÂMBIO TÉCNICO</t>
  </si>
  <si>
    <t>TERC. - CORREIO/TRANSP. DOCUMENTOS</t>
  </si>
  <si>
    <t>TERC. - CONFECÇÃO PASSES/CARTÕES</t>
  </si>
  <si>
    <t>TERC. - SISTEMA DE MONITORAMENTO (SIM)</t>
  </si>
  <si>
    <t>TERC. - SISTEMA DE COBRANÇA AUTOMÁTICA</t>
  </si>
  <si>
    <t>TERC. - ADMINISTRAÇÃO/OPERAÇÃO DE TERMINAIS</t>
  </si>
  <si>
    <t>TERC. - MANUT. DE REDE AÉREA PARA TRAÇÃO</t>
  </si>
  <si>
    <t>TERC. - MANUT. DE CORREDORES</t>
  </si>
  <si>
    <t>INV. - DIVERSOS</t>
  </si>
  <si>
    <t>GER. - ALUGUEL DE EQUIPAMENTOS</t>
  </si>
  <si>
    <t>GER. - CONSUMO DE ÁGUA</t>
  </si>
  <si>
    <t>GER. - CONSUMO DE ENERGIA ELÉTRICA</t>
  </si>
  <si>
    <t>GER. - CONSUMO DE TELEFONE</t>
  </si>
  <si>
    <t>GER. - ALUGUEL DE IMÓVEIS/CONDOMÍNIOS</t>
  </si>
  <si>
    <t>GER. - TAXAS/MULTAS/IMPOSTOS E REEMBOLSOS</t>
  </si>
  <si>
    <t>GER. - TRIBUTOS FEDERAIS - COFINS</t>
  </si>
  <si>
    <t>GER. - TRIBUTOS FEDERAIS - PASEP</t>
  </si>
  <si>
    <t>GER. - TRIBUTOS FEDERAIS - ACORDOS/PARCELAMENTOS</t>
  </si>
  <si>
    <t>GER. - TRIBUTOS FEDERAIS - IR</t>
  </si>
  <si>
    <t>GER. - TRIBUTOS FEDERAIS - CSLL</t>
  </si>
  <si>
    <t>GER. - TRIBUTOS FEDERAIS - PARC. ADESÃO 2014</t>
  </si>
  <si>
    <t>GER. - TARIFA BANCÁRIA</t>
  </si>
  <si>
    <t>GER. - TAXAS/MULTAS/IMPOSTOS DE IMÓVEIS</t>
  </si>
  <si>
    <t>GER. - TAXAS/MULTAS/IMPOSTOS DE VEICULOS</t>
  </si>
  <si>
    <t>GER. - SEGUROS</t>
  </si>
  <si>
    <t>GER. - PUBLIC. ANÚNCIOS/AQUIS. PUBLICAÇÕES</t>
  </si>
  <si>
    <t>GER. - VIAGENS E ESTADIAS</t>
  </si>
  <si>
    <t>GER. - FUNDO FIXO/FUNDO ROTATIVO</t>
  </si>
  <si>
    <t>INV. - FINANCIAMENTO BANCO SUIÇO - DMLP</t>
  </si>
  <si>
    <t>HIPERLINK DE ABERTURA DE SAÍDAS</t>
  </si>
  <si>
    <t>BLOQUEIO DESBLOQUEIO JUDICIAL TRABALHISTA</t>
  </si>
  <si>
    <t>BLOQUEIO DESBLOQUEIO JUDICIAL    CIVEL</t>
  </si>
  <si>
    <t xml:space="preserve">BLOQUEIO  JUSTIÇA TRABALHO ACORDOS TRABALHISTAS </t>
  </si>
  <si>
    <t>LOCAÇÃO EQUIPAMENTO/ ÁGUA/LUZ/ TELEFONE</t>
  </si>
  <si>
    <t>INDENIZAÇÕES - CIVEL</t>
  </si>
  <si>
    <t>INDENIZAÇÕES - JUSTIÇA TRABALHO</t>
  </si>
  <si>
    <t>LOCAÇÃO EQUIPAMENTOS</t>
  </si>
  <si>
    <t>x</t>
  </si>
  <si>
    <t>DIVERSOS LOCAÇÃO EQUIPAMENTO/ ÁGUA/LUZ/ TELEFONE</t>
  </si>
  <si>
    <t>DIVERSOS IMPOSTOS TAXAS</t>
  </si>
  <si>
    <t>DIVERSOS FUNDO FIXO ALUG.IMÓVEIS SEGUROS... OUTROS</t>
  </si>
  <si>
    <t>TOTAL             SAÍDAS</t>
  </si>
  <si>
    <t xml:space="preserve">TOTAL     </t>
  </si>
  <si>
    <t>12001/ 019</t>
  </si>
  <si>
    <t>11001/ 019</t>
  </si>
  <si>
    <t>12005/ 16</t>
  </si>
  <si>
    <t>11101/4/5 /6/7/9</t>
  </si>
  <si>
    <t xml:space="preserve">ENCARGOS PLANO SAÚDE CONSIGNAÇÃO </t>
  </si>
  <si>
    <t>FOLHA PAGTO VALE REFEIÇÃO VALE ALIMENTAÇÃO</t>
  </si>
  <si>
    <t>12009/ 11/20/21</t>
  </si>
  <si>
    <t>TOTAL          SAÍDAS</t>
  </si>
  <si>
    <t>ACORDO     TADF</t>
  </si>
  <si>
    <t>procod</t>
  </si>
  <si>
    <t>prodes</t>
  </si>
  <si>
    <t>orccod</t>
  </si>
  <si>
    <t>orcdes</t>
  </si>
  <si>
    <t>ATIVIDADES DE ADMINISTR. E GESTÃO</t>
  </si>
  <si>
    <t>PESS. - INSS/SEST/SENAT</t>
  </si>
  <si>
    <t>PESS. - FGTS</t>
  </si>
  <si>
    <t>PESS. - REEMBOLSO ND OUTRAS ENTIDADES</t>
  </si>
  <si>
    <t>PESS. - HORAS EXTRAS</t>
  </si>
  <si>
    <t>PESS. - INSS EMPREGADO</t>
  </si>
  <si>
    <t>PESS. - INSS EMPREGADOR</t>
  </si>
  <si>
    <t>FORN. - MATERIAL DE ESCRITÓRIO, EPI E OUTROS</t>
  </si>
  <si>
    <t>FORN. - MATERIAL PARA MANUT. PREDIAL</t>
  </si>
  <si>
    <t>FORN. - MATERIAL PARA MANUT. EQTOS. E VEIC.</t>
  </si>
  <si>
    <t>FORN. - MATERIAL PARA COPA/HIGIENE/LIMPEZA</t>
  </si>
  <si>
    <t>FORN. - MATERIAL PARA AMBULATÓRIO</t>
  </si>
  <si>
    <t>GER. - DEVOLUÇÃO DE CAUÇÃO</t>
  </si>
  <si>
    <t>GER. - EMPRÉSTIMO ENTRECONTAS</t>
  </si>
  <si>
    <t>GER. - AJUSTE ENTRECONTAS</t>
  </si>
  <si>
    <t>GER. - OUTRAS DESPESAS</t>
  </si>
  <si>
    <t>DEV.REC. - GERENCIAMENTO DO TRANSPORTE</t>
  </si>
  <si>
    <t>INF. - QUANTIDADE DE FUNCIONÁRIOS</t>
  </si>
  <si>
    <t>INF. - VALORES DE PESSOAL</t>
  </si>
  <si>
    <t>INF. - ÍNDICES DE PESSOAL</t>
  </si>
  <si>
    <t>INF. - QUANTIDADE DE DIAS</t>
  </si>
  <si>
    <t>INF. VALORES FINANCEIROS</t>
  </si>
  <si>
    <t>INF. - ÍNDICES FINANCEIROS</t>
  </si>
  <si>
    <t>REMUN. - CARTEIRA ESCOLAR UNE/UMES</t>
  </si>
  <si>
    <t>REMUN. - FROTA PÚBLICA INSTAL./VEICULOS</t>
  </si>
  <si>
    <t>REMUN. - TAXA GERENC. VENDA CRÉDITO</t>
  </si>
  <si>
    <t>REMUN. - GERENC. E OPERAÇÃO DA BILHET. ELETRÔN.</t>
  </si>
  <si>
    <t>REMUN. - GERENC. E OPERAÇÃO DE SERV. ESPECIAIS</t>
  </si>
  <si>
    <t>REMUN. - VENDA DE CARTÃO BILHETE ÚNICO</t>
  </si>
  <si>
    <t>REC. - REEMB. DESPESA TELEFONE DE EMPREGADO</t>
  </si>
  <si>
    <t>REC. - RECEITA FINANCEIRA</t>
  </si>
  <si>
    <t>REC. - OUTRAS RECEITAS</t>
  </si>
  <si>
    <t>REC. - LEILÕES</t>
  </si>
  <si>
    <t>REC. - DEVOLUÇÃO DE FUNDO FIXO</t>
  </si>
  <si>
    <t>REC. - DEVOLUÇÃO DE VIAGENS E ESTADIAS</t>
  </si>
  <si>
    <t xml:space="preserve">REC. - ALVARÁ </t>
  </si>
  <si>
    <t>REC. - REEMB. DESP. GARAGEM / PÁTIO / TERMINAL</t>
  </si>
  <si>
    <t>REC. - ACORDOS / PROCESSO JUDICIAL</t>
  </si>
  <si>
    <t>REC. - GERENC. E OPERAÇÃO DE SERV. ESPECIAIS</t>
  </si>
  <si>
    <t>REC. - RESSARCIMENTO MULTA DE TRÂNSITO</t>
  </si>
  <si>
    <t>REC. - FROTA PÚBLICA INSTAL./VEICULOS</t>
  </si>
  <si>
    <t xml:space="preserve">REC. - AUTO DE INTERDIÇÃO </t>
  </si>
  <si>
    <t>REC. - CAUÇÃO DE CONTRATOS</t>
  </si>
  <si>
    <t>REC. - DEVOLUÇÃO DE PENHORA JUDICIAL</t>
  </si>
  <si>
    <t>REC. - DEVOLUÇÃO DE BLOQUEIO JUDICIAL</t>
  </si>
  <si>
    <t>REC. - REMUNERAÇÃO SPTRANS LEI 13.241</t>
  </si>
  <si>
    <t>REC. - TAXA GERENC. VENDA CRÉDITO</t>
  </si>
  <si>
    <t>REC. - GERENC. E OPERAÇÃO BILHET. ELETRÔN.</t>
  </si>
  <si>
    <t>REC. - ALUGUÉIS DIVERSOS</t>
  </si>
  <si>
    <t>REC. - EMPREGADOS A DISPOSIÇÃO</t>
  </si>
  <si>
    <t>REC. - CARTEIRA ESCOLAR UNE/UMES</t>
  </si>
  <si>
    <t>REC. - DEVOLUÇÃO DE TAXAS/MULTAS/IMP. E REEMB.</t>
  </si>
  <si>
    <t>REC. - VENDA DE CARTÃO BILHETE ÚNICO</t>
  </si>
  <si>
    <t>REC. - EMPRÉSTIMO ENTRECONTAS</t>
  </si>
  <si>
    <t>REC. - AJUSTE ENTRECONTAS</t>
  </si>
  <si>
    <t>RECUR. - GERENCIAMENTO DE TRANSPORTE</t>
  </si>
  <si>
    <t>GERENC. OPERACIONAL DO SISTEMA</t>
  </si>
  <si>
    <t>REPASSE SMT</t>
  </si>
  <si>
    <t>APOSENTADORIA SPTRANS</t>
  </si>
  <si>
    <t>RECUR. - APOSENTADORIA COMPLEMENTAR</t>
  </si>
  <si>
    <t>OUTRAS RECEITAS/DESPESAS SPTRANS</t>
  </si>
  <si>
    <t>INV. - INFORMÁTICA</t>
  </si>
  <si>
    <t>INV. - OBRAS</t>
  </si>
  <si>
    <t>RECUR. - AUMENTO DE CAPITAL</t>
  </si>
  <si>
    <t>SISTEMA DE TRANSPORTE COLETIVO</t>
  </si>
  <si>
    <t>GER. - USO MÚTUO DE TERMINAIS</t>
  </si>
  <si>
    <t xml:space="preserve"> DEV.REC. - GRATUIDADES, COMPENS. TARIFÁRIAS</t>
  </si>
  <si>
    <t>DEV.REC. - DEPÓSITO INDEVIDO</t>
  </si>
  <si>
    <t>INF. - VALOR DA TARIFA DE ÔNIBUS</t>
  </si>
  <si>
    <t>INF. - CUSTO DA GRATUIDADE DE ESTUDANTES</t>
  </si>
  <si>
    <t>REMUN. - OUTRAS DESPESAS</t>
  </si>
  <si>
    <t>REMUN. - AÇÃO CONJ. (METRO/CPTM/EMTU)</t>
  </si>
  <si>
    <t>REMUN. - TALÃO ZONA AZUL - CET</t>
  </si>
  <si>
    <t>REMUN. - REEMB. DESPESAS DO SISTEMA (ND SBE)</t>
  </si>
  <si>
    <t>REMUN. - REMUNERAÇÃO SPTRANS LEI 13.241</t>
  </si>
  <si>
    <t>REMUN. - TAXA RECARGA - CEF (CRÉDITO)</t>
  </si>
  <si>
    <t>REMUN. - TAXA RECARGA - OUTROS (CRÉDITO)</t>
  </si>
  <si>
    <t>REMUN. - DEVOL. CRÉD. ELETRON. / CART. ESCOLAR</t>
  </si>
  <si>
    <t>REC. - VENDA DE CRÉDITO ELETRÔNICO</t>
  </si>
  <si>
    <t>REC. - REEMBOLSO PAESE</t>
  </si>
  <si>
    <t>REC. - AUTO DE INFRAÇÃO RESAM</t>
  </si>
  <si>
    <t>REC. - MULTAS CONTRATUAIS/ANTIFRAUDES</t>
  </si>
  <si>
    <t>REC. - AVL NÃO INSTALADO</t>
  </si>
  <si>
    <t>REC. - FROTA NÃO RENOVADA/AMPLIADA</t>
  </si>
  <si>
    <t>RECUR. - GRATUIDADES / COMPENSAÇÕES TARIFÁRIAS</t>
  </si>
  <si>
    <t>ATENDE - ESTRUTURAL</t>
  </si>
  <si>
    <t>DEV.REC. - TRANSP. PESS. PORT. NECESS. ESPECIAIS</t>
  </si>
  <si>
    <t>INF. - QUANTIDADE DE VEÍCULOS</t>
  </si>
  <si>
    <t>INF. - VALOR MÉDIO DIÁRIO DE REMUNERAÇÃO POR VAN</t>
  </si>
  <si>
    <t>REMUN. - PROGRAMA ATENDE TÁXI ACESSÍVEL</t>
  </si>
  <si>
    <t>REMUN. - FROTA NÃO RENOVADA/AMPLIADA</t>
  </si>
  <si>
    <t>REMUN. - REMUNERAÇÃO SIST. TRANSP.</t>
  </si>
  <si>
    <t>RECUR. - ATENDE</t>
  </si>
  <si>
    <t>UMES</t>
  </si>
  <si>
    <t>UNE</t>
  </si>
  <si>
    <t>SIST. TRANSP. COLET. - ESTRUTURAL</t>
  </si>
  <si>
    <t>INF. - QUANTIDADE DE PASSAGEIROS</t>
  </si>
  <si>
    <t>INF. - TARIFA MÉDIA DE REMUNERAÇÃO</t>
  </si>
  <si>
    <t>REMUN. - AUTO DE INFRAÇÃO RESAM</t>
  </si>
  <si>
    <t>REMUN. - SISTEMA PAESE</t>
  </si>
  <si>
    <t>REMUN. - SPURBANUS (REDE CREDENCIADA)</t>
  </si>
  <si>
    <t>REMUN. - OPERAÇÃO DE TERMINAIS URBANOS</t>
  </si>
  <si>
    <t>REMUN. - MULTAS CONTRATUAIS/ANTIFRAUDES</t>
  </si>
  <si>
    <t>REMUN. - AVL NÃO INSTALADO</t>
  </si>
  <si>
    <t>REMUN. - ENERGIA TRAÇÃO ELETROPAULO</t>
  </si>
  <si>
    <t>REMUN. - COMPLEMENTO RENOVAÇÃO DA FROTA</t>
  </si>
  <si>
    <t>REMUN. - AJUSTE DA DEMANDA REFERENCIAL</t>
  </si>
  <si>
    <t>REC. - TALÃO ZONA AZUL - CET</t>
  </si>
  <si>
    <t>REC. - ARRECADAÇÃO DIÁRIA DO SISTEMA</t>
  </si>
  <si>
    <t>SIST. TRANSP. COLET. - LOCAL</t>
  </si>
  <si>
    <t>ATENDE - LOCAL</t>
  </si>
  <si>
    <t>GESTÃO FINANCEIRA DO SISTEMA</t>
  </si>
  <si>
    <t>GER. - PAGTO. PROCESSO/DEC. JUDICIAL</t>
  </si>
  <si>
    <t>ATUALIZAÇÃO DO SISTEMA DE BILHETAGEM</t>
  </si>
  <si>
    <t>RECUR. - MODERNIZ. DO SISTEMA DE TRANSPORTES</t>
  </si>
  <si>
    <t>MODERNIZAÇÃO DO SISTEMA DE TRANSPORTES</t>
  </si>
  <si>
    <t>MODERNIZAÇÃO DO SISTEMA TRÓLEBUS</t>
  </si>
  <si>
    <t>INV. - GERENCIAMENTO / FISCALIZAÇÃO DE OBRAS</t>
  </si>
  <si>
    <t>RECUR. - FEMA - MOD. SIST. TRÓLEBUS - OBR. E INST.</t>
  </si>
  <si>
    <t>INVESTIMENTOS PMSP</t>
  </si>
  <si>
    <t>DEV.REC. - IMPL.BINÁRIO-REGIÃO CENTRAL STO.AMARO</t>
  </si>
  <si>
    <t>RECUR. - MONOTRILHO</t>
  </si>
  <si>
    <t>RECUR. - CORRED. EXPR. CID. TIRADENTES - PMSP</t>
  </si>
  <si>
    <t>RECUR. - CORRED. EXPR. CID. TIRANDENTES - CEF</t>
  </si>
  <si>
    <t>RECUR. - IMPLANT. ABRIGOS DE PARADAS DE ÔNIBUS</t>
  </si>
  <si>
    <t>RECUR. - IMPLANT. DE CORREDORES</t>
  </si>
  <si>
    <t>RECUR. - REQUALIF. DE CORREDORES</t>
  </si>
  <si>
    <t>RECUR. - IMPLANT. TERM. DE ÔNIBUS URBANOS</t>
  </si>
  <si>
    <t>RECUR. - REQUALIF. TERM. DE ÔNIBUS URBANOS</t>
  </si>
  <si>
    <t>RECUR. - FUNDURB - IMPLANT. EQTOS. URB. E COMUNIT.</t>
  </si>
  <si>
    <t>RECUR. - OUTRAS DOTAÇÕES DIVERSAS</t>
  </si>
  <si>
    <t>RECUR. - EMENDAS</t>
  </si>
  <si>
    <t>RECUR. - IMPLANT. TERMINAIS RODOVIÁRIOS</t>
  </si>
  <si>
    <t>RECUR. - FEMA - IMPL. DE VIAS CICLÁVEIS</t>
  </si>
  <si>
    <t>RECUR. - REQ. DE BAIRROS E CENTRALIDADES</t>
  </si>
  <si>
    <t>CORR. EXPRESSO CID. TIRADENTES</t>
  </si>
  <si>
    <t>INV. - DESAPROPRIAÇÃO</t>
  </si>
  <si>
    <t>TERMINAL CAMPO LIMPO</t>
  </si>
  <si>
    <t>TERMINAL PARELHEIROS</t>
  </si>
  <si>
    <t>REFORMA ADEQ. E ACESSIB. EM CORR. E PARADAS</t>
  </si>
  <si>
    <t>REFORMA ADEQ. E ACESSIB. EM TERMINAIS</t>
  </si>
  <si>
    <t>CORR. INAJAR/RIO BRANCO/CENTRO</t>
  </si>
  <si>
    <t>CORR. CAMPO LIMPO/REBOUÇAS/CENTRO</t>
  </si>
  <si>
    <t>CORR. BERRINI</t>
  </si>
  <si>
    <t>BINÁRIO-REGIÃO CENTRAL DE STO AMARO</t>
  </si>
  <si>
    <t>ESTUDOS P/ IMPLANT. SISTEMA DE MONOTRILHO</t>
  </si>
  <si>
    <t>TERMINAL PINHEIROS</t>
  </si>
  <si>
    <t>TERMINAL JARDIM BRITÂNIA</t>
  </si>
  <si>
    <t>TERMINAL BANDEIRA</t>
  </si>
  <si>
    <t>TERMINAL PERUS</t>
  </si>
  <si>
    <t>TERMINAL CASA VERDE</t>
  </si>
  <si>
    <t>REFORMA ADEQ. E ACESSIB. EM PONTOS E ABRIGOS</t>
  </si>
  <si>
    <t>CORR. JD.ANGELA/GUARAP./STO.AMARO</t>
  </si>
  <si>
    <t>TERMINAL RODOVIÁRIO V.SÔNIA</t>
  </si>
  <si>
    <t>TERMINAL PRINCESA ISABEL</t>
  </si>
  <si>
    <t>CORR. CAPÃO REDONDO /C.LIMPO/V.SÔNIA</t>
  </si>
  <si>
    <t>TERMINAL RODOVÍARIO ITAQUERA</t>
  </si>
  <si>
    <t>TERMINAL CIDADE TIRADENTES</t>
  </si>
  <si>
    <t>IMPLANT. CORREDORES</t>
  </si>
  <si>
    <t>CORR. CELSO GARCIA</t>
  </si>
  <si>
    <t>TERMINAL A.E.CARVALHO</t>
  </si>
  <si>
    <t>TERMINAL PENHA</t>
  </si>
  <si>
    <t>TERMINAL JD. ANGELA</t>
  </si>
  <si>
    <t>TERMINAL CAPELINHA</t>
  </si>
  <si>
    <t>CORR. STO. AMARO/9 DE JULHO/CENTRO</t>
  </si>
  <si>
    <t>TERMINAL STO. AMARO</t>
  </si>
  <si>
    <t>TERMINAL GUARAPIRANGA</t>
  </si>
  <si>
    <t>TERMINAL V.N.CACHOEIRINHA</t>
  </si>
  <si>
    <t>CORR. PERIMETRAL ITAIM PAULISTA / S.MATEUS</t>
  </si>
  <si>
    <t>TERMINAL LAPA</t>
  </si>
  <si>
    <t>TERMINAL SAPOPEMBA/TEOTÔNIO VILELA</t>
  </si>
  <si>
    <t>IMPLANT. TERMINAIS</t>
  </si>
  <si>
    <t>IMPLANT. TERM. RODOVIÁRIO</t>
  </si>
  <si>
    <t>CORR. BANDEIRANTES / SALIM FARAH MALUF</t>
  </si>
  <si>
    <t>ADEQ. GEOM. E INTERV. EM CORRED. E VIÁRIO</t>
  </si>
  <si>
    <t>CORR. LESTE RADIAL</t>
  </si>
  <si>
    <t>TERMINAL GRAJAÚ</t>
  </si>
  <si>
    <t>TERMINAL JOÃO DIAS</t>
  </si>
  <si>
    <t>CORR. BELMIRA MARIN</t>
  </si>
  <si>
    <t>TERMINAL PQ. D. PEDRO II</t>
  </si>
  <si>
    <t>CORR. CANAL COCAIA</t>
  </si>
  <si>
    <t>CORR. MIGUEL YUNES</t>
  </si>
  <si>
    <t xml:space="preserve">CORR. SABARÁ </t>
  </si>
  <si>
    <t>CORR. VILA NATAL</t>
  </si>
  <si>
    <t>CORR. 23 DE MAIO</t>
  </si>
  <si>
    <t>TERMINAL CONCÓRDIA</t>
  </si>
  <si>
    <t>TERMINAL TIQUATIRA (PONTE RASA)</t>
  </si>
  <si>
    <t>TERMINAL SÃO MATEUS</t>
  </si>
  <si>
    <t>TERMINAL ITAIM PAULISTA</t>
  </si>
  <si>
    <t>TERMINAL VILA MARA</t>
  </si>
  <si>
    <t>TERMINAL JARDIM ELIANA</t>
  </si>
  <si>
    <t>TERMINAL VARGINHA</t>
  </si>
  <si>
    <t>TERMINAL PEDREIRA</t>
  </si>
  <si>
    <t>TERMINAL BARONESA</t>
  </si>
  <si>
    <t>TERMINAL JARDIM AEROPORTO</t>
  </si>
  <si>
    <t>TERMINAL JARDIM MIRIAM</t>
  </si>
  <si>
    <t>CORR. RAGUEB CHOHFI/IGUATEMI</t>
  </si>
  <si>
    <t>CORR. LESTE ITAQUERA</t>
  </si>
  <si>
    <t>ADEQ. GEOM. AV. BELMIRA MARIN E VIAS ADJACENTES</t>
  </si>
  <si>
    <t>TERMINAL SANTANA</t>
  </si>
  <si>
    <t>TERMINAL ANHANGUERA</t>
  </si>
  <si>
    <t>TERMINAL CARRÃO</t>
  </si>
  <si>
    <t>TERMINAL AMARAL GURGEL</t>
  </si>
  <si>
    <t>TERMINAL PIRITUBA</t>
  </si>
  <si>
    <t>TERMINAL ARICANDUVA</t>
  </si>
  <si>
    <t>TERMINAL SÃO MIGUEL</t>
  </si>
  <si>
    <t>ADEQ. GEOM. AV. CANTÍDIO SAMPAIO</t>
  </si>
  <si>
    <t>ADEQ. GEOM. CORR. 9 DE JULHO</t>
  </si>
  <si>
    <t>ADEQ. GEOM. AV.BERNARDINO E AV. PAULISTA</t>
  </si>
  <si>
    <t>ADEQ. GEOM. AV. AMARAL GURGEL</t>
  </si>
  <si>
    <t>CORR. PARELHEIROS/RIO BONITO/STO AMARO</t>
  </si>
  <si>
    <t xml:space="preserve"> IMPLANT. DE CICLOPASSARELA</t>
  </si>
  <si>
    <t>ADEQ. GEOM. AV. SEN. TEOTÔNIO VILELA</t>
  </si>
  <si>
    <t>MODERNIZAÇÃO DO CCO</t>
  </si>
  <si>
    <t>CORR. PINHEIROS / TATUAPÉ</t>
  </si>
  <si>
    <t>A DEFINIR</t>
  </si>
  <si>
    <t>A CLASSIFICAR</t>
  </si>
  <si>
    <t>ESTAGIÁRIO MENOR APRENDIZ</t>
  </si>
  <si>
    <t>RECLAMAÇÕESACORDOS TRABALHISTAS</t>
  </si>
  <si>
    <t>CONSIGNADO P/ 05/06</t>
  </si>
  <si>
    <t>TOTAL     SAÍDAS 2</t>
  </si>
  <si>
    <t>TOTAL             SAÍDAS 3</t>
  </si>
  <si>
    <t>TOTAL     SAÍDAS 4</t>
  </si>
  <si>
    <t>TOTAL     SAÍDAS 5</t>
  </si>
  <si>
    <t>TOTAL          SAÍDAS 6</t>
  </si>
  <si>
    <t>TOTAL             SAÍDAS 7</t>
  </si>
  <si>
    <t>TOTAL             SAÍDAS 8</t>
  </si>
  <si>
    <t>TOTAL             SAÍDAS 9</t>
  </si>
  <si>
    <t>22207/24/ 25/27/28/29</t>
  </si>
  <si>
    <t>ter</t>
  </si>
  <si>
    <t>qua</t>
  </si>
  <si>
    <t>qui</t>
  </si>
  <si>
    <t>TOTAL           SAÍDAS 1</t>
  </si>
  <si>
    <t>FLUXO DE CAIXA GESTÃO TRANSPORTE AGOSTO 2017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</si>
</sst>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[$-416]mmmm\-yy;@"/>
    <numFmt numFmtId="165" formatCode="_(* #,##0_);[Red]_(* \(#,##0\);_(* &quot;-&quot;??_);_(@_)"/>
    <numFmt numFmtId="166" formatCode="[$-416]mmmm\-yyyy;@"/>
    <numFmt numFmtId="167" formatCode="#,##0_ ;[Red]\-#,##0\ "/>
    <numFmt numFmtId="168" formatCode="_-* #,##0_-;\-* #,##0_-;_-* &quot;-&quot;??_-;_-@_-"/>
    <numFmt numFmtId="169" formatCode="_(* #,##0_);_(* \(#,##0\);_(* &quot;&quot;??_);_(@_)"/>
    <numFmt numFmtId="170" formatCode="#,##0_ ;\-#,##0\ "/>
    <numFmt numFmtId="171" formatCode="dd/mm;@"/>
    <numFmt numFmtId="172" formatCode="_(* #,##0.00_);[Red]_(* \(#,##0.00\);_(* &quot;-&quot;??_);_(@_)"/>
    <numFmt numFmtId="173" formatCode="_-* #,##0.00_-;\-* #,##0.00_-;_-* \-??_-;_-@_-"/>
  </numFmts>
  <fonts count="24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name val="Tahoma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/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medium">
        <color rgb="FF00B0F0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thick">
        <color rgb="FF33CCFF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/>
      <bottom style="medium">
        <color rgb="FF33CCFF"/>
      </bottom>
      <diagonal/>
    </border>
    <border>
      <left/>
      <right/>
      <top style="medium">
        <color rgb="FF33CCFF"/>
      </top>
      <bottom style="medium">
        <color rgb="FF33CCFF"/>
      </bottom>
      <diagonal/>
    </border>
    <border>
      <left/>
      <right/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/>
      <top style="thick">
        <color rgb="FF33CCFF"/>
      </top>
      <bottom style="medium">
        <color rgb="FF33CCFF"/>
      </bottom>
      <diagonal/>
    </border>
    <border>
      <left/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/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/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/>
      <diagonal/>
    </border>
    <border>
      <left style="thick">
        <color rgb="FF33CCFF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/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00B0F0"/>
      </bottom>
      <diagonal/>
    </border>
    <border>
      <left/>
      <right style="thick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/>
      <top/>
      <bottom style="medium">
        <color rgb="FF33CCFF"/>
      </bottom>
      <diagonal/>
    </border>
    <border>
      <left/>
      <right/>
      <top/>
      <bottom style="thick">
        <color rgb="FF33CCFF"/>
      </bottom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/>
      <diagonal/>
    </border>
    <border>
      <left/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 style="thick">
        <color rgb="FF33CCFF"/>
      </left>
      <right/>
      <top style="thick">
        <color rgb="FF33CCFF"/>
      </top>
      <bottom style="thick">
        <color rgb="FF33CCFF"/>
      </bottom>
      <diagonal/>
    </border>
    <border>
      <left style="medium">
        <color rgb="FF33CCFF"/>
      </left>
      <right/>
      <top style="medium">
        <color rgb="FF33CCFF"/>
      </top>
      <bottom style="thick">
        <color rgb="FF33CCFF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173" fontId="12" fillId="0" borderId="0" applyFill="0" applyBorder="0" applyAlignment="0" applyProtection="0"/>
    <xf numFmtId="39" fontId="3" fillId="0" borderId="0"/>
    <xf numFmtId="0" fontId="13" fillId="0" borderId="2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80">
    <xf numFmtId="0" fontId="0" fillId="0" borderId="0" xfId="0"/>
    <xf numFmtId="164" fontId="7" fillId="4" borderId="2" xfId="2" quotePrefix="1" applyNumberFormat="1" applyFont="1" applyFill="1" applyBorder="1" applyAlignment="1" applyProtection="1">
      <alignment horizontal="center" vertical="center"/>
    </xf>
    <xf numFmtId="3" fontId="7" fillId="4" borderId="2" xfId="2" quotePrefix="1" applyNumberFormat="1" applyFont="1" applyFill="1" applyBorder="1" applyAlignment="1" applyProtection="1">
      <alignment horizontal="right" vertical="center"/>
    </xf>
    <xf numFmtId="0" fontId="9" fillId="2" borderId="0" xfId="0" applyFont="1" applyFill="1"/>
    <xf numFmtId="164" fontId="7" fillId="4" borderId="1" xfId="2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/>
    <xf numFmtId="0" fontId="7" fillId="6" borderId="0" xfId="2" applyFont="1" applyFill="1" applyBorder="1" applyProtection="1"/>
    <xf numFmtId="0" fontId="7" fillId="6" borderId="0" xfId="2" applyFont="1" applyFill="1" applyBorder="1" applyAlignment="1" applyProtection="1">
      <alignment horizontal="center"/>
    </xf>
    <xf numFmtId="0" fontId="7" fillId="6" borderId="0" xfId="2" applyFont="1" applyFill="1" applyBorder="1" applyAlignment="1" applyProtection="1">
      <alignment horizontal="right"/>
    </xf>
    <xf numFmtId="168" fontId="7" fillId="4" borderId="3" xfId="1" applyNumberFormat="1" applyFont="1" applyFill="1" applyBorder="1"/>
    <xf numFmtId="0" fontId="7" fillId="7" borderId="4" xfId="2" applyFont="1" applyFill="1" applyBorder="1" applyProtection="1"/>
    <xf numFmtId="14" fontId="7" fillId="7" borderId="4" xfId="2" applyNumberFormat="1" applyFont="1" applyFill="1" applyBorder="1" applyAlignment="1" applyProtection="1">
      <alignment horizontal="center"/>
    </xf>
    <xf numFmtId="0" fontId="7" fillId="7" borderId="4" xfId="2" applyFont="1" applyFill="1" applyBorder="1" applyAlignment="1" applyProtection="1">
      <alignment horizontal="center"/>
    </xf>
    <xf numFmtId="168" fontId="7" fillId="7" borderId="4" xfId="1" applyNumberFormat="1" applyFont="1" applyFill="1" applyBorder="1" applyProtection="1"/>
    <xf numFmtId="167" fontId="7" fillId="4" borderId="3" xfId="0" applyNumberFormat="1" applyFont="1" applyFill="1" applyBorder="1"/>
    <xf numFmtId="0" fontId="7" fillId="6" borderId="4" xfId="2" applyFont="1" applyFill="1" applyBorder="1" applyProtection="1"/>
    <xf numFmtId="14" fontId="7" fillId="6" borderId="4" xfId="2" applyNumberFormat="1" applyFont="1" applyFill="1" applyBorder="1" applyAlignment="1" applyProtection="1">
      <alignment horizontal="center"/>
    </xf>
    <xf numFmtId="0" fontId="7" fillId="6" borderId="4" xfId="2" applyFont="1" applyFill="1" applyBorder="1" applyAlignment="1" applyProtection="1">
      <alignment horizontal="center"/>
    </xf>
    <xf numFmtId="168" fontId="7" fillId="6" borderId="4" xfId="1" applyNumberFormat="1" applyFont="1" applyFill="1" applyBorder="1" applyProtection="1"/>
    <xf numFmtId="0" fontId="9" fillId="2" borderId="2" xfId="0" applyFont="1" applyFill="1" applyBorder="1"/>
    <xf numFmtId="170" fontId="7" fillId="2" borderId="3" xfId="0" applyNumberFormat="1" applyFont="1" applyFill="1" applyBorder="1"/>
    <xf numFmtId="0" fontId="7" fillId="2" borderId="4" xfId="2" applyFont="1" applyFill="1" applyBorder="1" applyProtection="1"/>
    <xf numFmtId="14" fontId="7" fillId="2" borderId="4" xfId="2" applyNumberFormat="1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>
      <alignment horizontal="center"/>
    </xf>
    <xf numFmtId="168" fontId="7" fillId="2" borderId="4" xfId="1" applyNumberFormat="1" applyFont="1" applyFill="1" applyBorder="1" applyProtection="1"/>
    <xf numFmtId="0" fontId="7" fillId="2" borderId="0" xfId="0" applyFont="1" applyFill="1"/>
    <xf numFmtId="0" fontId="7" fillId="2" borderId="0" xfId="2" applyFont="1" applyFill="1" applyProtection="1"/>
    <xf numFmtId="168" fontId="7" fillId="2" borderId="7" xfId="1" applyNumberFormat="1" applyFont="1" applyFill="1" applyBorder="1" applyProtection="1"/>
    <xf numFmtId="167" fontId="7" fillId="2" borderId="0" xfId="2" applyNumberFormat="1" applyFont="1" applyFill="1" applyProtection="1"/>
    <xf numFmtId="167" fontId="7" fillId="2" borderId="0" xfId="2" applyNumberFormat="1" applyFont="1" applyFill="1" applyBorder="1" applyProtection="1"/>
    <xf numFmtId="0" fontId="7" fillId="2" borderId="0" xfId="0" applyFont="1" applyFill="1" applyBorder="1"/>
    <xf numFmtId="167" fontId="7" fillId="2" borderId="0" xfId="0" applyNumberFormat="1" applyFont="1" applyFill="1"/>
    <xf numFmtId="0" fontId="7" fillId="6" borderId="8" xfId="0" applyFont="1" applyFill="1" applyBorder="1"/>
    <xf numFmtId="0" fontId="7" fillId="6" borderId="9" xfId="0" applyFont="1" applyFill="1" applyBorder="1"/>
    <xf numFmtId="167" fontId="7" fillId="6" borderId="10" xfId="2" applyNumberFormat="1" applyFont="1" applyFill="1" applyBorder="1" applyProtection="1"/>
    <xf numFmtId="0" fontId="7" fillId="2" borderId="11" xfId="0" applyFont="1" applyFill="1" applyBorder="1"/>
    <xf numFmtId="167" fontId="7" fillId="2" borderId="12" xfId="2" applyNumberFormat="1" applyFont="1" applyFill="1" applyBorder="1" applyProtection="1"/>
    <xf numFmtId="0" fontId="7" fillId="2" borderId="13" xfId="0" applyFont="1" applyFill="1" applyBorder="1"/>
    <xf numFmtId="0" fontId="7" fillId="2" borderId="14" xfId="0" applyFont="1" applyFill="1" applyBorder="1"/>
    <xf numFmtId="167" fontId="7" fillId="2" borderId="15" xfId="2" applyNumberFormat="1" applyFont="1" applyFill="1" applyBorder="1" applyProtection="1"/>
    <xf numFmtId="0" fontId="7" fillId="2" borderId="16" xfId="0" applyFont="1" applyFill="1" applyBorder="1"/>
    <xf numFmtId="0" fontId="7" fillId="2" borderId="17" xfId="0" applyFont="1" applyFill="1" applyBorder="1"/>
    <xf numFmtId="167" fontId="7" fillId="2" borderId="18" xfId="2" applyNumberFormat="1" applyFont="1" applyFill="1" applyBorder="1" applyProtection="1"/>
    <xf numFmtId="0" fontId="7" fillId="2" borderId="11" xfId="2" applyFont="1" applyFill="1" applyBorder="1" applyProtection="1"/>
    <xf numFmtId="0" fontId="7" fillId="2" borderId="0" xfId="2" applyFont="1" applyFill="1" applyBorder="1" applyProtection="1"/>
    <xf numFmtId="0" fontId="7" fillId="2" borderId="17" xfId="0" applyFont="1" applyFill="1" applyBorder="1" applyAlignment="1">
      <alignment horizontal="right"/>
    </xf>
    <xf numFmtId="0" fontId="7" fillId="9" borderId="1" xfId="0" applyFont="1" applyFill="1" applyBorder="1"/>
    <xf numFmtId="0" fontId="9" fillId="9" borderId="2" xfId="0" applyFont="1" applyFill="1" applyBorder="1"/>
    <xf numFmtId="0" fontId="9" fillId="2" borderId="2" xfId="0" applyFont="1" applyFill="1" applyBorder="1" applyAlignment="1">
      <alignment horizontal="right"/>
    </xf>
    <xf numFmtId="170" fontId="8" fillId="9" borderId="3" xfId="0" applyNumberFormat="1" applyFont="1" applyFill="1" applyBorder="1" applyAlignment="1">
      <alignment horizontal="right" vertical="center"/>
    </xf>
    <xf numFmtId="0" fontId="10" fillId="0" borderId="0" xfId="0" applyFont="1"/>
    <xf numFmtId="168" fontId="9" fillId="0" borderId="0" xfId="0" applyNumberFormat="1" applyFont="1"/>
    <xf numFmtId="0" fontId="7" fillId="2" borderId="4" xfId="2" applyFont="1" applyFill="1" applyBorder="1" applyAlignment="1" applyProtection="1">
      <alignment horizontal="left"/>
    </xf>
    <xf numFmtId="0" fontId="7" fillId="2" borderId="6" xfId="2" applyFont="1" applyFill="1" applyBorder="1" applyProtection="1"/>
    <xf numFmtId="168" fontId="7" fillId="3" borderId="4" xfId="1" applyNumberFormat="1" applyFont="1" applyFill="1" applyBorder="1" applyProtection="1"/>
    <xf numFmtId="168" fontId="7" fillId="3" borderId="0" xfId="1" applyNumberFormat="1" applyFont="1" applyFill="1"/>
    <xf numFmtId="0" fontId="4" fillId="3" borderId="0" xfId="0" applyFont="1" applyFill="1"/>
    <xf numFmtId="0" fontId="0" fillId="3" borderId="0" xfId="0" applyFill="1"/>
    <xf numFmtId="0" fontId="18" fillId="2" borderId="0" xfId="0" applyFont="1" applyFill="1" applyAlignment="1"/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8" fillId="0" borderId="0" xfId="0" applyFont="1" applyAlignment="1"/>
    <xf numFmtId="172" fontId="17" fillId="8" borderId="19" xfId="0" applyNumberFormat="1" applyFont="1" applyFill="1" applyBorder="1" applyAlignment="1">
      <alignment vertical="center"/>
    </xf>
    <xf numFmtId="0" fontId="19" fillId="2" borderId="23" xfId="2" applyFont="1" applyFill="1" applyBorder="1" applyAlignment="1" applyProtection="1">
      <alignment horizontal="center" vertical="center"/>
    </xf>
    <xf numFmtId="0" fontId="20" fillId="11" borderId="5" xfId="20" applyFont="1" applyFill="1" applyBorder="1" applyAlignment="1" applyProtection="1">
      <alignment horizontal="center" vertical="center" wrapText="1"/>
    </xf>
    <xf numFmtId="172" fontId="18" fillId="0" borderId="0" xfId="0" applyNumberFormat="1" applyFont="1"/>
    <xf numFmtId="165" fontId="18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2" borderId="51" xfId="2" applyFont="1" applyFill="1" applyBorder="1" applyAlignment="1" applyProtection="1">
      <alignment horizontal="center" vertical="center"/>
    </xf>
    <xf numFmtId="0" fontId="17" fillId="12" borderId="45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165" fontId="17" fillId="10" borderId="34" xfId="0" applyNumberFormat="1" applyFont="1" applyFill="1" applyBorder="1" applyAlignment="1">
      <alignment horizontal="center" vertical="center"/>
    </xf>
    <xf numFmtId="1" fontId="17" fillId="10" borderId="54" xfId="2" applyNumberFormat="1" applyFont="1" applyFill="1" applyBorder="1" applyAlignment="1" applyProtection="1">
      <alignment horizontal="center" vertical="center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2" borderId="47" xfId="2" applyFont="1" applyFill="1" applyBorder="1" applyAlignment="1" applyProtection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7" fillId="10" borderId="26" xfId="2" applyFont="1" applyFill="1" applyBorder="1" applyAlignment="1" applyProtection="1">
      <alignment horizontal="center" vertical="center" wrapText="1"/>
    </xf>
    <xf numFmtId="0" fontId="17" fillId="10" borderId="21" xfId="2" applyFont="1" applyFill="1" applyBorder="1" applyAlignment="1" applyProtection="1">
      <alignment horizontal="center" vertical="center" wrapText="1"/>
    </xf>
    <xf numFmtId="0" fontId="17" fillId="10" borderId="27" xfId="2" applyFont="1" applyFill="1" applyBorder="1" applyAlignment="1" applyProtection="1">
      <alignment horizontal="center" vertical="center" wrapText="1"/>
    </xf>
    <xf numFmtId="0" fontId="17" fillId="10" borderId="53" xfId="2" applyFont="1" applyFill="1" applyBorder="1" applyAlignment="1" applyProtection="1">
      <alignment horizontal="center" vertical="center" wrapText="1"/>
    </xf>
    <xf numFmtId="0" fontId="17" fillId="10" borderId="35" xfId="2" applyFont="1" applyFill="1" applyBorder="1" applyAlignment="1" applyProtection="1">
      <alignment horizontal="center" vertical="center" wrapText="1"/>
    </xf>
    <xf numFmtId="0" fontId="17" fillId="10" borderId="36" xfId="2" applyFont="1" applyFill="1" applyBorder="1" applyAlignment="1" applyProtection="1">
      <alignment horizontal="center" vertical="center" wrapText="1"/>
    </xf>
    <xf numFmtId="0" fontId="17" fillId="10" borderId="49" xfId="2" applyFont="1" applyFill="1" applyBorder="1" applyAlignment="1" applyProtection="1">
      <alignment horizontal="center" vertical="center" wrapText="1"/>
    </xf>
    <xf numFmtId="0" fontId="19" fillId="12" borderId="46" xfId="2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7" fillId="12" borderId="45" xfId="0" applyFont="1" applyFill="1" applyBorder="1" applyAlignment="1">
      <alignment horizontal="center" vertical="center" wrapText="1"/>
    </xf>
    <xf numFmtId="172" fontId="6" fillId="2" borderId="24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Alignment="1"/>
    <xf numFmtId="172" fontId="10" fillId="2" borderId="26" xfId="0" applyNumberFormat="1" applyFont="1" applyFill="1" applyBorder="1" applyAlignment="1">
      <alignment horizontal="left" vertical="center"/>
    </xf>
    <xf numFmtId="172" fontId="10" fillId="2" borderId="21" xfId="0" applyNumberFormat="1" applyFont="1" applyFill="1" applyBorder="1" applyAlignment="1">
      <alignment horizontal="left" vertical="center"/>
    </xf>
    <xf numFmtId="172" fontId="6" fillId="2" borderId="21" xfId="0" applyNumberFormat="1" applyFont="1" applyFill="1" applyBorder="1" applyAlignment="1">
      <alignment horizontal="left" vertical="center"/>
    </xf>
    <xf numFmtId="172" fontId="10" fillId="2" borderId="27" xfId="0" applyNumberFormat="1" applyFont="1" applyFill="1" applyBorder="1" applyAlignment="1">
      <alignment horizontal="left" vertical="center"/>
    </xf>
    <xf numFmtId="172" fontId="6" fillId="2" borderId="26" xfId="0" applyNumberFormat="1" applyFont="1" applyFill="1" applyBorder="1" applyAlignment="1">
      <alignment horizontal="left" vertical="center"/>
    </xf>
    <xf numFmtId="172" fontId="10" fillId="2" borderId="23" xfId="0" applyNumberFormat="1" applyFont="1" applyFill="1" applyBorder="1" applyAlignment="1">
      <alignment horizontal="left" vertical="center"/>
    </xf>
    <xf numFmtId="172" fontId="6" fillId="2" borderId="28" xfId="2" applyNumberFormat="1" applyFont="1" applyFill="1" applyBorder="1" applyAlignment="1" applyProtection="1">
      <alignment horizontal="center" vertical="center"/>
    </xf>
    <xf numFmtId="172" fontId="6" fillId="2" borderId="29" xfId="2" applyNumberFormat="1" applyFont="1" applyFill="1" applyBorder="1" applyAlignment="1" applyProtection="1">
      <alignment horizontal="center" vertical="center"/>
    </xf>
    <xf numFmtId="172" fontId="6" fillId="2" borderId="30" xfId="2" applyNumberFormat="1" applyFont="1" applyFill="1" applyBorder="1" applyAlignment="1" applyProtection="1">
      <alignment horizontal="center" vertical="center"/>
    </xf>
    <xf numFmtId="172" fontId="6" fillId="2" borderId="28" xfId="2" applyNumberFormat="1" applyFont="1" applyFill="1" applyBorder="1" applyAlignment="1" applyProtection="1">
      <alignment horizontal="left" vertical="center"/>
    </xf>
    <xf numFmtId="0" fontId="10" fillId="2" borderId="0" xfId="0" applyFont="1" applyFill="1"/>
    <xf numFmtId="0" fontId="10" fillId="2" borderId="0" xfId="0" applyFont="1" applyFill="1" applyAlignment="1"/>
    <xf numFmtId="165" fontId="10" fillId="0" borderId="0" xfId="0" applyNumberFormat="1" applyFont="1" applyAlignment="1"/>
    <xf numFmtId="165" fontId="10" fillId="5" borderId="0" xfId="0" applyNumberFormat="1" applyFont="1" applyFill="1" applyAlignment="1"/>
    <xf numFmtId="0" fontId="10" fillId="0" borderId="0" xfId="0" applyFont="1" applyAlignment="1"/>
    <xf numFmtId="0" fontId="6" fillId="0" borderId="0" xfId="0" applyFont="1" applyAlignment="1"/>
    <xf numFmtId="0" fontId="10" fillId="0" borderId="0" xfId="0" applyFont="1" applyAlignment="1">
      <alignment horizontal="left"/>
    </xf>
    <xf numFmtId="0" fontId="21" fillId="0" borderId="4" xfId="19" applyFont="1" applyBorder="1" applyAlignment="1">
      <alignment horizontal="center"/>
    </xf>
    <xf numFmtId="0" fontId="15" fillId="0" borderId="0" xfId="19"/>
    <xf numFmtId="0" fontId="15" fillId="0" borderId="4" xfId="19" applyBorder="1"/>
    <xf numFmtId="0" fontId="18" fillId="10" borderId="38" xfId="0" applyFont="1" applyFill="1" applyBorder="1" applyAlignment="1">
      <alignment horizontal="center" vertical="center"/>
    </xf>
    <xf numFmtId="0" fontId="18" fillId="10" borderId="40" xfId="0" applyFont="1" applyFill="1" applyBorder="1" applyAlignment="1">
      <alignment horizontal="center" vertical="center"/>
    </xf>
    <xf numFmtId="0" fontId="18" fillId="10" borderId="37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left" vertical="center"/>
    </xf>
    <xf numFmtId="0" fontId="17" fillId="14" borderId="39" xfId="0" applyFont="1" applyFill="1" applyBorder="1" applyAlignment="1">
      <alignment horizontal="left" vertical="center"/>
    </xf>
    <xf numFmtId="0" fontId="18" fillId="14" borderId="38" xfId="0" applyFont="1" applyFill="1" applyBorder="1" applyAlignment="1">
      <alignment horizontal="left" vertical="center"/>
    </xf>
    <xf numFmtId="0" fontId="18" fillId="14" borderId="40" xfId="0" applyFont="1" applyFill="1" applyBorder="1" applyAlignment="1">
      <alignment horizontal="left" vertical="center"/>
    </xf>
    <xf numFmtId="0" fontId="17" fillId="10" borderId="37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left" vertical="center"/>
    </xf>
    <xf numFmtId="0" fontId="18" fillId="10" borderId="44" xfId="0" applyFont="1" applyFill="1" applyBorder="1" applyAlignment="1">
      <alignment horizontal="center" vertical="center"/>
    </xf>
    <xf numFmtId="0" fontId="17" fillId="14" borderId="38" xfId="0" applyFont="1" applyFill="1" applyBorder="1" applyAlignment="1">
      <alignment horizontal="left" vertical="center"/>
    </xf>
    <xf numFmtId="0" fontId="18" fillId="14" borderId="44" xfId="0" applyFont="1" applyFill="1" applyBorder="1" applyAlignment="1">
      <alignment horizontal="left" vertical="center"/>
    </xf>
    <xf numFmtId="172" fontId="10" fillId="2" borderId="23" xfId="2" applyNumberFormat="1" applyFont="1" applyFill="1" applyBorder="1" applyAlignment="1" applyProtection="1">
      <alignment horizontal="center" vertical="center"/>
    </xf>
    <xf numFmtId="172" fontId="10" fillId="2" borderId="26" xfId="2" applyNumberFormat="1" applyFont="1" applyFill="1" applyBorder="1" applyAlignment="1" applyProtection="1">
      <alignment horizontal="center" vertical="center"/>
    </xf>
    <xf numFmtId="172" fontId="10" fillId="2" borderId="21" xfId="2" applyNumberFormat="1" applyFont="1" applyFill="1" applyBorder="1" applyAlignment="1" applyProtection="1">
      <alignment horizontal="center" vertical="center"/>
    </xf>
    <xf numFmtId="172" fontId="10" fillId="2" borderId="27" xfId="2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71" fontId="11" fillId="2" borderId="48" xfId="2" applyNumberFormat="1" applyFont="1" applyFill="1" applyBorder="1" applyAlignment="1" applyProtection="1">
      <alignment horizontal="center" vertical="center"/>
    </xf>
    <xf numFmtId="1" fontId="22" fillId="2" borderId="32" xfId="2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1" fontId="11" fillId="2" borderId="31" xfId="2" applyNumberFormat="1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7" fillId="10" borderId="37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1" fontId="6" fillId="10" borderId="26" xfId="2" applyNumberFormat="1" applyFont="1" applyFill="1" applyBorder="1" applyAlignment="1" applyProtection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4" borderId="26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172" fontId="10" fillId="2" borderId="22" xfId="0" applyNumberFormat="1" applyFont="1" applyFill="1" applyBorder="1" applyAlignment="1">
      <alignment horizontal="left" vertical="center"/>
    </xf>
    <xf numFmtId="172" fontId="6" fillId="2" borderId="57" xfId="2" applyNumberFormat="1" applyFont="1" applyFill="1" applyBorder="1" applyAlignment="1" applyProtection="1">
      <alignment horizontal="center" vertical="center"/>
    </xf>
    <xf numFmtId="172" fontId="10" fillId="2" borderId="25" xfId="2" applyNumberFormat="1" applyFont="1" applyFill="1" applyBorder="1" applyAlignment="1" applyProtection="1">
      <alignment horizontal="center" vertical="center"/>
    </xf>
    <xf numFmtId="172" fontId="10" fillId="2" borderId="43" xfId="2" applyNumberFormat="1" applyFont="1" applyFill="1" applyBorder="1" applyAlignment="1" applyProtection="1">
      <alignment horizontal="center" vertical="center"/>
    </xf>
    <xf numFmtId="172" fontId="6" fillId="2" borderId="41" xfId="2" applyNumberFormat="1" applyFont="1" applyFill="1" applyBorder="1" applyAlignment="1" applyProtection="1">
      <alignment horizontal="center" vertical="center"/>
    </xf>
    <xf numFmtId="172" fontId="6" fillId="2" borderId="50" xfId="2" applyNumberFormat="1" applyFont="1" applyFill="1" applyBorder="1" applyAlignment="1" applyProtection="1">
      <alignment horizontal="center" vertical="center"/>
    </xf>
    <xf numFmtId="0" fontId="17" fillId="14" borderId="39" xfId="0" applyFont="1" applyFill="1" applyBorder="1" applyAlignment="1">
      <alignment horizontal="center" vertical="center"/>
    </xf>
    <xf numFmtId="0" fontId="18" fillId="14" borderId="38" xfId="0" applyFont="1" applyFill="1" applyBorder="1" applyAlignment="1">
      <alignment horizontal="center" vertical="center"/>
    </xf>
    <xf numFmtId="0" fontId="18" fillId="14" borderId="44" xfId="0" applyFont="1" applyFill="1" applyBorder="1" applyAlignment="1">
      <alignment horizontal="center" vertical="center"/>
    </xf>
    <xf numFmtId="1" fontId="11" fillId="2" borderId="56" xfId="2" applyNumberFormat="1" applyFont="1" applyFill="1" applyBorder="1" applyAlignment="1" applyProtection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8" fillId="14" borderId="40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17" fillId="10" borderId="42" xfId="2" applyFont="1" applyFill="1" applyBorder="1" applyAlignment="1" applyProtection="1">
      <alignment horizontal="center" vertical="center"/>
    </xf>
    <xf numFmtId="0" fontId="18" fillId="10" borderId="43" xfId="0" applyFont="1" applyFill="1" applyBorder="1" applyAlignment="1">
      <alignment horizontal="center" vertical="center"/>
    </xf>
  </cellXfs>
  <cellStyles count="22">
    <cellStyle name="Estilo 1" xfId="15"/>
    <cellStyle name="Estilo 2" xfId="16"/>
    <cellStyle name="Hyperlink" xfId="20" builtinId="8"/>
    <cellStyle name="Normal" xfId="0" builtinId="0"/>
    <cellStyle name="Normal 2" xfId="2"/>
    <cellStyle name="Normal 3" xfId="7"/>
    <cellStyle name="Normal 3 2" xfId="12"/>
    <cellStyle name="Normal 4" xfId="13"/>
    <cellStyle name="Normal 5" xfId="19"/>
    <cellStyle name="Porcentagem 2" xfId="17"/>
    <cellStyle name="Separador de milhares" xfId="1" builtinId="3"/>
    <cellStyle name="Separador de milhares 15" xfId="9"/>
    <cellStyle name="Separador de milhares 2" xfId="3"/>
    <cellStyle name="Separador de milhares 2 2" xfId="4"/>
    <cellStyle name="Separador de milhares 2 2 2" xfId="8"/>
    <cellStyle name="Separador de milhares 2 2 2 2" xfId="11"/>
    <cellStyle name="Separador de milhares 2 2 3" xfId="10"/>
    <cellStyle name="Separador de milhares 3" xfId="5"/>
    <cellStyle name="Separador de milhares 3 2" xfId="6"/>
    <cellStyle name="Separador de milhares 4" xfId="14"/>
    <cellStyle name="Separador de milhares 5" xfId="21"/>
    <cellStyle name="Título 5" xfId="18"/>
  </cellStyles>
  <dxfs count="0"/>
  <tableStyles count="0" defaultTableStyle="TableStyleMedium9" defaultPivotStyle="PivotStyleLight16"/>
  <colors>
    <mruColors>
      <color rgb="FF33CCFF"/>
      <color rgb="FFCCFFFF"/>
      <color rgb="FF66FFFF"/>
      <color rgb="FF99FF33"/>
      <color rgb="FFFF66FF"/>
      <color rgb="FFFF99CC"/>
      <color rgb="FFFF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IC242"/>
  <sheetViews>
    <sheetView showGridLines="0" tabSelected="1" zoomScale="70" zoomScaleNormal="70" workbookViewId="0">
      <pane xSplit="4" ySplit="5" topLeftCell="E6" activePane="bottomRight" state="frozen"/>
      <selection activeCell="A2" sqref="A2"/>
      <selection pane="topRight" activeCell="E2" sqref="E2"/>
      <selection pane="bottomLeft" activeCell="A6" sqref="A6"/>
      <selection pane="bottomRight" activeCell="B10" sqref="B10"/>
    </sheetView>
  </sheetViews>
  <sheetFormatPr defaultColWidth="9.140625" defaultRowHeight="30" customHeight="1"/>
  <cols>
    <col min="1" max="1" width="14.7109375" style="66" hidden="1" customWidth="1"/>
    <col min="2" max="2" width="11" style="141" customWidth="1"/>
    <col min="3" max="3" width="11.140625" style="141" customWidth="1"/>
    <col min="4" max="4" width="21.140625" style="62" customWidth="1"/>
    <col min="5" max="5" width="18.5703125" style="66" customWidth="1"/>
    <col min="6" max="6" width="21.42578125" style="66" customWidth="1"/>
    <col min="7" max="7" width="18.5703125" style="66" customWidth="1"/>
    <col min="8" max="8" width="21.5703125" style="66" customWidth="1"/>
    <col min="9" max="9" width="20.7109375" style="66" hidden="1" customWidth="1"/>
    <col min="10" max="25" width="18.5703125" style="66" hidden="1" customWidth="1"/>
    <col min="26" max="27" width="18.5703125" style="66" customWidth="1"/>
    <col min="28" max="28" width="19.85546875" style="66" customWidth="1"/>
    <col min="29" max="29" width="20.5703125" style="66" customWidth="1"/>
    <col min="30" max="31" width="18.5703125" style="66" hidden="1" customWidth="1"/>
    <col min="32" max="33" width="18.5703125" style="72" hidden="1" customWidth="1"/>
    <col min="34" max="39" width="18.5703125" style="66" hidden="1" customWidth="1"/>
    <col min="40" max="40" width="23" style="66" customWidth="1"/>
    <col min="41" max="41" width="18.5703125" style="66" hidden="1" customWidth="1"/>
    <col min="42" max="42" width="21.42578125" style="72" hidden="1" customWidth="1"/>
    <col min="43" max="43" width="22" style="72" hidden="1" customWidth="1"/>
    <col min="44" max="44" width="18.5703125" style="72" hidden="1" customWidth="1"/>
    <col min="45" max="46" width="18.5703125" style="66" hidden="1" customWidth="1"/>
    <col min="47" max="47" width="21.5703125" style="66" hidden="1" customWidth="1"/>
    <col min="48" max="52" width="18.5703125" style="66" hidden="1" customWidth="1"/>
    <col min="53" max="53" width="18.5703125" style="66" customWidth="1"/>
    <col min="54" max="54" width="18.5703125" style="72" hidden="1" customWidth="1"/>
    <col min="55" max="55" width="18.5703125" style="66" hidden="1" customWidth="1"/>
    <col min="56" max="56" width="18.5703125" style="66" customWidth="1"/>
    <col min="57" max="57" width="18.5703125" style="66" hidden="1" customWidth="1"/>
    <col min="58" max="58" width="21.42578125" style="66" hidden="1" customWidth="1"/>
    <col min="59" max="59" width="20.140625" style="66" hidden="1" customWidth="1"/>
    <col min="60" max="60" width="18.5703125" style="66" hidden="1" customWidth="1"/>
    <col min="61" max="61" width="18.5703125" style="66" customWidth="1"/>
    <col min="62" max="64" width="18.5703125" style="66" hidden="1" customWidth="1"/>
    <col min="65" max="65" width="18.5703125" style="66" customWidth="1"/>
    <col min="66" max="66" width="20" style="66" hidden="1" customWidth="1"/>
    <col min="67" max="67" width="19.85546875" style="66" hidden="1" customWidth="1"/>
    <col min="68" max="72" width="18.5703125" style="66" hidden="1" customWidth="1"/>
    <col min="73" max="73" width="21.140625" style="66" hidden="1" customWidth="1"/>
    <col min="74" max="74" width="20.28515625" style="66" hidden="1" customWidth="1"/>
    <col min="75" max="75" width="19.42578125" style="66" hidden="1" customWidth="1"/>
    <col min="76" max="81" width="18.5703125" style="66" hidden="1" customWidth="1"/>
    <col min="82" max="82" width="21.5703125" style="66" hidden="1" customWidth="1"/>
    <col min="83" max="83" width="18.5703125" style="66" hidden="1" customWidth="1"/>
    <col min="84" max="84" width="21" style="66" hidden="1" customWidth="1"/>
    <col min="85" max="85" width="19.85546875" style="66" hidden="1" customWidth="1"/>
    <col min="86" max="86" width="18.5703125" style="66" hidden="1" customWidth="1"/>
    <col min="87" max="87" width="20.42578125" style="66" hidden="1" customWidth="1"/>
    <col min="88" max="90" width="18.5703125" style="66" hidden="1" customWidth="1"/>
    <col min="91" max="91" width="22.7109375" style="66" hidden="1" customWidth="1"/>
    <col min="92" max="92" width="18.5703125" style="66" hidden="1" customWidth="1"/>
    <col min="93" max="93" width="20.42578125" style="66" hidden="1" customWidth="1"/>
    <col min="94" max="94" width="20.5703125" style="66" hidden="1" customWidth="1"/>
    <col min="95" max="95" width="21.140625" style="66" hidden="1" customWidth="1"/>
    <col min="96" max="96" width="22.140625" style="66" hidden="1" customWidth="1"/>
    <col min="97" max="97" width="18.5703125" style="66" hidden="1" customWidth="1"/>
    <col min="98" max="100" width="18.5703125" style="66" customWidth="1"/>
    <col min="101" max="101" width="20.42578125" style="66" hidden="1" customWidth="1"/>
    <col min="102" max="104" width="18.5703125" style="66" hidden="1" customWidth="1"/>
    <col min="105" max="105" width="19.85546875" style="66" hidden="1" customWidth="1"/>
    <col min="106" max="110" width="18.5703125" style="66" hidden="1" customWidth="1"/>
    <col min="111" max="111" width="18.5703125" style="66" customWidth="1"/>
    <col min="112" max="114" width="18.5703125" style="66" hidden="1" customWidth="1"/>
    <col min="115" max="115" width="20.85546875" style="66" hidden="1" customWidth="1"/>
    <col min="116" max="120" width="18.5703125" style="66" hidden="1" customWidth="1"/>
    <col min="121" max="121" width="21.42578125" style="66" hidden="1" customWidth="1"/>
    <col min="122" max="123" width="18.5703125" style="66" hidden="1" customWidth="1"/>
    <col min="124" max="124" width="18.5703125" style="66" customWidth="1"/>
    <col min="125" max="125" width="18.5703125" style="73" hidden="1" customWidth="1"/>
    <col min="126" max="128" width="18.5703125" style="66" hidden="1" customWidth="1"/>
    <col min="129" max="129" width="20.140625" style="66" hidden="1" customWidth="1"/>
    <col min="130" max="132" width="18.5703125" style="66" hidden="1" customWidth="1"/>
    <col min="133" max="135" width="18.5703125" style="66" customWidth="1"/>
    <col min="136" max="136" width="19.42578125" style="66" customWidth="1"/>
    <col min="137" max="137" width="15.5703125" style="62" customWidth="1"/>
    <col min="138" max="163" width="15.5703125" style="65" customWidth="1"/>
    <col min="164" max="174" width="8.85546875" style="65"/>
    <col min="175" max="175" width="5.5703125" style="65" customWidth="1"/>
    <col min="176" max="193" width="8.85546875" style="65"/>
    <col min="194" max="194" width="5.5703125" style="65" customWidth="1"/>
    <col min="195" max="196" width="8.85546875" style="65"/>
    <col min="197" max="197" width="5.5703125" style="65" customWidth="1"/>
    <col min="198" max="202" width="8.85546875" style="65"/>
    <col min="203" max="203" width="5.5703125" style="65" customWidth="1"/>
    <col min="204" max="215" width="8.85546875" style="65"/>
    <col min="216" max="216" width="50.5703125" style="65" customWidth="1"/>
    <col min="217" max="237" width="8.85546875" style="65" customWidth="1"/>
    <col min="238" max="16384" width="9.140625" style="66"/>
  </cols>
  <sheetData>
    <row r="1" spans="1:237" ht="42" hidden="1" customHeight="1">
      <c r="A1" s="71"/>
      <c r="I1" s="75" t="s">
        <v>282</v>
      </c>
      <c r="J1" s="75" t="s">
        <v>282</v>
      </c>
      <c r="K1" s="75" t="s">
        <v>282</v>
      </c>
      <c r="L1" s="75" t="s">
        <v>282</v>
      </c>
      <c r="M1" s="75" t="s">
        <v>282</v>
      </c>
      <c r="N1" s="75" t="s">
        <v>282</v>
      </c>
      <c r="O1" s="75" t="s">
        <v>282</v>
      </c>
      <c r="P1" s="75" t="s">
        <v>282</v>
      </c>
      <c r="Q1" s="75" t="s">
        <v>282</v>
      </c>
      <c r="R1" s="75" t="s">
        <v>282</v>
      </c>
      <c r="S1" s="75" t="s">
        <v>282</v>
      </c>
      <c r="T1" s="75" t="s">
        <v>282</v>
      </c>
      <c r="U1" s="75" t="s">
        <v>282</v>
      </c>
      <c r="V1" s="75" t="s">
        <v>282</v>
      </c>
      <c r="W1" s="75" t="s">
        <v>282</v>
      </c>
      <c r="X1" s="75" t="s">
        <v>282</v>
      </c>
      <c r="Y1" s="75" t="s">
        <v>282</v>
      </c>
      <c r="AA1" s="71"/>
      <c r="AD1" s="75" t="s">
        <v>282</v>
      </c>
      <c r="AE1" s="75" t="s">
        <v>282</v>
      </c>
      <c r="AF1" s="75" t="s">
        <v>282</v>
      </c>
      <c r="AG1" s="75" t="s">
        <v>282</v>
      </c>
      <c r="AH1" s="75" t="s">
        <v>282</v>
      </c>
      <c r="AI1" s="75" t="s">
        <v>282</v>
      </c>
      <c r="AJ1" s="75" t="s">
        <v>282</v>
      </c>
      <c r="AK1" s="75" t="s">
        <v>282</v>
      </c>
      <c r="AL1" s="75" t="s">
        <v>282</v>
      </c>
      <c r="AM1" s="75" t="s">
        <v>282</v>
      </c>
      <c r="AN1" s="65"/>
      <c r="AO1" s="75" t="s">
        <v>282</v>
      </c>
      <c r="AP1" s="75" t="s">
        <v>282</v>
      </c>
      <c r="AQ1" s="75" t="s">
        <v>282</v>
      </c>
      <c r="AR1" s="75" t="s">
        <v>282</v>
      </c>
      <c r="AS1" s="75" t="s">
        <v>282</v>
      </c>
      <c r="AT1" s="75" t="s">
        <v>282</v>
      </c>
      <c r="AU1" s="75" t="s">
        <v>282</v>
      </c>
      <c r="AV1" s="75" t="s">
        <v>282</v>
      </c>
      <c r="AW1" s="75" t="s">
        <v>282</v>
      </c>
      <c r="AX1" s="75" t="s">
        <v>282</v>
      </c>
      <c r="AY1" s="75" t="s">
        <v>282</v>
      </c>
      <c r="AZ1" s="75" t="s">
        <v>282</v>
      </c>
      <c r="BA1" s="65"/>
      <c r="BB1" s="75" t="s">
        <v>282</v>
      </c>
      <c r="BC1" s="75" t="s">
        <v>282</v>
      </c>
      <c r="BD1" s="65"/>
      <c r="BE1" s="75" t="s">
        <v>282</v>
      </c>
      <c r="BF1" s="75" t="s">
        <v>282</v>
      </c>
      <c r="BG1" s="75" t="s">
        <v>282</v>
      </c>
      <c r="BH1" s="75" t="s">
        <v>282</v>
      </c>
      <c r="BI1" s="65"/>
      <c r="BJ1" s="75" t="s">
        <v>282</v>
      </c>
      <c r="BK1" s="75" t="s">
        <v>282</v>
      </c>
      <c r="BL1" s="75" t="s">
        <v>282</v>
      </c>
      <c r="BM1" s="65"/>
      <c r="BN1" s="75" t="s">
        <v>282</v>
      </c>
      <c r="BO1" s="75" t="s">
        <v>282</v>
      </c>
      <c r="BP1" s="75" t="s">
        <v>282</v>
      </c>
      <c r="BQ1" s="75" t="s">
        <v>282</v>
      </c>
      <c r="BR1" s="75" t="s">
        <v>282</v>
      </c>
      <c r="BS1" s="75" t="s">
        <v>282</v>
      </c>
      <c r="BT1" s="75" t="s">
        <v>282</v>
      </c>
      <c r="BU1" s="75" t="s">
        <v>282</v>
      </c>
      <c r="BV1" s="75" t="s">
        <v>282</v>
      </c>
      <c r="BW1" s="75" t="s">
        <v>282</v>
      </c>
      <c r="BX1" s="75" t="s">
        <v>282</v>
      </c>
      <c r="BY1" s="75" t="s">
        <v>282</v>
      </c>
      <c r="BZ1" s="75" t="s">
        <v>282</v>
      </c>
      <c r="CA1" s="75" t="s">
        <v>282</v>
      </c>
      <c r="CB1" s="75" t="s">
        <v>282</v>
      </c>
      <c r="CC1" s="75" t="s">
        <v>282</v>
      </c>
      <c r="CD1" s="75" t="s">
        <v>282</v>
      </c>
      <c r="CE1" s="75" t="s">
        <v>282</v>
      </c>
      <c r="CF1" s="75" t="s">
        <v>282</v>
      </c>
      <c r="CG1" s="75" t="s">
        <v>282</v>
      </c>
      <c r="CH1" s="75" t="s">
        <v>282</v>
      </c>
      <c r="CI1" s="75" t="s">
        <v>282</v>
      </c>
      <c r="CJ1" s="75" t="s">
        <v>282</v>
      </c>
      <c r="CK1" s="75" t="s">
        <v>282</v>
      </c>
      <c r="CL1" s="75" t="s">
        <v>282</v>
      </c>
      <c r="CM1" s="75" t="s">
        <v>282</v>
      </c>
      <c r="CN1" s="75" t="s">
        <v>282</v>
      </c>
      <c r="CO1" s="75" t="s">
        <v>282</v>
      </c>
      <c r="CP1" s="75" t="s">
        <v>282</v>
      </c>
      <c r="CQ1" s="75" t="s">
        <v>282</v>
      </c>
      <c r="CR1" s="75" t="s">
        <v>282</v>
      </c>
      <c r="CS1" s="75" t="s">
        <v>282</v>
      </c>
      <c r="CT1" s="65"/>
      <c r="CU1" s="65"/>
      <c r="CV1" s="65"/>
      <c r="CW1" s="75" t="s">
        <v>282</v>
      </c>
      <c r="CX1" s="75" t="s">
        <v>282</v>
      </c>
      <c r="CY1" s="75" t="s">
        <v>282</v>
      </c>
      <c r="CZ1" s="75" t="s">
        <v>282</v>
      </c>
      <c r="DA1" s="75" t="s">
        <v>282</v>
      </c>
      <c r="DB1" s="75" t="s">
        <v>282</v>
      </c>
      <c r="DC1" s="75" t="s">
        <v>282</v>
      </c>
      <c r="DD1" s="75" t="s">
        <v>282</v>
      </c>
      <c r="DE1" s="75" t="s">
        <v>282</v>
      </c>
      <c r="DF1" s="75" t="s">
        <v>282</v>
      </c>
      <c r="DG1" s="65"/>
      <c r="DH1" s="75" t="s">
        <v>282</v>
      </c>
      <c r="DI1" s="75" t="s">
        <v>282</v>
      </c>
      <c r="DJ1" s="75" t="s">
        <v>282</v>
      </c>
      <c r="DK1" s="75" t="s">
        <v>282</v>
      </c>
      <c r="DL1" s="75" t="s">
        <v>282</v>
      </c>
      <c r="DM1" s="75" t="s">
        <v>282</v>
      </c>
      <c r="DN1" s="75" t="s">
        <v>282</v>
      </c>
      <c r="DO1" s="75" t="s">
        <v>282</v>
      </c>
      <c r="DP1" s="75" t="s">
        <v>282</v>
      </c>
      <c r="DQ1" s="75" t="s">
        <v>282</v>
      </c>
      <c r="DR1" s="75" t="s">
        <v>282</v>
      </c>
      <c r="DS1" s="75" t="s">
        <v>282</v>
      </c>
      <c r="DT1" s="65"/>
      <c r="DU1" s="75" t="s">
        <v>282</v>
      </c>
      <c r="DV1" s="75" t="s">
        <v>282</v>
      </c>
      <c r="DW1" s="75" t="s">
        <v>282</v>
      </c>
      <c r="DX1" s="75" t="s">
        <v>282</v>
      </c>
      <c r="DY1" s="75" t="s">
        <v>282</v>
      </c>
      <c r="DZ1" s="75" t="s">
        <v>282</v>
      </c>
      <c r="EA1" s="75" t="s">
        <v>282</v>
      </c>
      <c r="EB1" s="75" t="s">
        <v>282</v>
      </c>
      <c r="EC1" s="65"/>
      <c r="ED1" s="65"/>
      <c r="EE1" s="65"/>
      <c r="EF1" s="65" t="s">
        <v>17</v>
      </c>
    </row>
    <row r="2" spans="1:237" ht="43.15" customHeight="1" thickBot="1">
      <c r="D2" s="64" t="s">
        <v>534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70"/>
      <c r="AE2" s="65"/>
      <c r="AF2" s="65"/>
      <c r="AG2" s="65"/>
      <c r="AH2" s="65"/>
      <c r="AI2" s="65"/>
      <c r="AJ2" s="65"/>
      <c r="AK2" s="65"/>
      <c r="AL2" s="65"/>
      <c r="AM2" s="65"/>
      <c r="AN2" s="149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49"/>
      <c r="BB2" s="150"/>
      <c r="BC2" s="150"/>
      <c r="BD2" s="149"/>
      <c r="BE2" s="150"/>
      <c r="BF2" s="150"/>
      <c r="BG2" s="150"/>
      <c r="BH2" s="150"/>
      <c r="BI2" s="149"/>
      <c r="BJ2" s="150"/>
      <c r="BK2" s="150"/>
      <c r="BL2" s="150"/>
      <c r="BM2" s="149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49"/>
      <c r="CU2" s="149"/>
      <c r="CV2" s="149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49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49"/>
      <c r="DU2" s="150"/>
      <c r="DV2" s="150"/>
      <c r="DW2" s="150"/>
      <c r="DX2" s="150"/>
      <c r="DY2" s="150"/>
      <c r="DZ2" s="150"/>
      <c r="EA2" s="150"/>
      <c r="EB2" s="150"/>
      <c r="EC2" s="149"/>
      <c r="ED2" s="149"/>
      <c r="EE2" s="149"/>
      <c r="EF2" s="150"/>
    </row>
    <row r="3" spans="1:237" ht="50.1" customHeight="1" thickTop="1" thickBot="1">
      <c r="B3" s="142"/>
      <c r="D3" s="76"/>
      <c r="E3" s="128" t="s">
        <v>158</v>
      </c>
      <c r="F3" s="124"/>
      <c r="G3" s="124"/>
      <c r="H3" s="124"/>
      <c r="I3" s="124"/>
      <c r="J3" s="124"/>
      <c r="K3" s="124"/>
      <c r="L3" s="124"/>
      <c r="M3" s="124"/>
      <c r="N3" s="124"/>
      <c r="O3" s="134"/>
      <c r="P3" s="133" t="str">
        <f>+E3</f>
        <v xml:space="preserve">E  N T  R  A  D  A  S 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/>
      <c r="AD3" s="170" t="s">
        <v>100</v>
      </c>
      <c r="AE3" s="171"/>
      <c r="AF3" s="171"/>
      <c r="AG3" s="171"/>
      <c r="AH3" s="171"/>
      <c r="AI3" s="171"/>
      <c r="AJ3" s="171"/>
      <c r="AK3" s="171"/>
      <c r="AL3" s="171"/>
      <c r="AM3" s="171"/>
      <c r="AN3" s="77" t="s">
        <v>533</v>
      </c>
      <c r="AO3" s="170" t="s">
        <v>219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2"/>
      <c r="BA3" s="77" t="s">
        <v>521</v>
      </c>
      <c r="BB3" s="170" t="s">
        <v>93</v>
      </c>
      <c r="BC3" s="175"/>
      <c r="BD3" s="77" t="s">
        <v>522</v>
      </c>
      <c r="BE3" s="170" t="s">
        <v>280</v>
      </c>
      <c r="BF3" s="171"/>
      <c r="BG3" s="171"/>
      <c r="BH3" s="175"/>
      <c r="BI3" s="77" t="s">
        <v>523</v>
      </c>
      <c r="BJ3" s="170" t="s">
        <v>279</v>
      </c>
      <c r="BK3" s="171"/>
      <c r="BL3" s="175"/>
      <c r="BM3" s="77" t="s">
        <v>524</v>
      </c>
      <c r="BN3" s="129" t="s">
        <v>148</v>
      </c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6"/>
      <c r="BZ3" s="135" t="str">
        <f>+BN3</f>
        <v>FORNECEDORES</v>
      </c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6"/>
      <c r="CL3" s="135" t="str">
        <f>+BZ3</f>
        <v>FORNECEDORES</v>
      </c>
      <c r="CM3" s="130"/>
      <c r="CN3" s="130"/>
      <c r="CO3" s="130"/>
      <c r="CP3" s="130"/>
      <c r="CQ3" s="130"/>
      <c r="CR3" s="130"/>
      <c r="CS3" s="131"/>
      <c r="CT3" s="101" t="s">
        <v>525</v>
      </c>
      <c r="CU3" s="101" t="s">
        <v>295</v>
      </c>
      <c r="CV3" s="101" t="s">
        <v>295</v>
      </c>
      <c r="CW3" s="176" t="s">
        <v>283</v>
      </c>
      <c r="CX3" s="177"/>
      <c r="CY3" s="177"/>
      <c r="CZ3" s="177"/>
      <c r="DA3" s="177"/>
      <c r="DB3" s="177"/>
      <c r="DC3" s="177"/>
      <c r="DD3" s="177"/>
      <c r="DE3" s="177"/>
      <c r="DF3" s="177"/>
      <c r="DG3" s="77" t="s">
        <v>526</v>
      </c>
      <c r="DH3" s="170" t="s">
        <v>284</v>
      </c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2"/>
      <c r="DT3" s="77" t="s">
        <v>527</v>
      </c>
      <c r="DU3" s="170" t="s">
        <v>285</v>
      </c>
      <c r="DV3" s="171"/>
      <c r="DW3" s="171"/>
      <c r="DX3" s="171"/>
      <c r="DY3" s="171"/>
      <c r="DZ3" s="171"/>
      <c r="EA3" s="171"/>
      <c r="EB3" s="172"/>
      <c r="EC3" s="77" t="s">
        <v>528</v>
      </c>
      <c r="ED3" s="77" t="s">
        <v>286</v>
      </c>
      <c r="EE3" s="77" t="s">
        <v>286</v>
      </c>
      <c r="EF3" s="77" t="s">
        <v>287</v>
      </c>
    </row>
    <row r="4" spans="1:237" ht="50.1" customHeight="1" thickTop="1" thickBot="1">
      <c r="A4" s="67" t="e">
        <v>#REF!</v>
      </c>
      <c r="B4" s="74"/>
      <c r="C4" s="78"/>
      <c r="D4" s="68" t="s">
        <v>6</v>
      </c>
      <c r="E4" s="151">
        <v>810</v>
      </c>
      <c r="F4" s="152">
        <v>816</v>
      </c>
      <c r="G4" s="153">
        <v>840</v>
      </c>
      <c r="H4" s="148" t="s">
        <v>92</v>
      </c>
      <c r="I4" s="126"/>
      <c r="J4" s="126"/>
      <c r="K4" s="126"/>
      <c r="L4" s="126"/>
      <c r="M4" s="126"/>
      <c r="N4" s="126"/>
      <c r="O4" s="127"/>
      <c r="P4" s="132" t="str">
        <f>+H4</f>
        <v>DIVERSAS FINANCEIRAS</v>
      </c>
      <c r="Q4" s="126"/>
      <c r="R4" s="126"/>
      <c r="S4" s="126"/>
      <c r="T4" s="126"/>
      <c r="U4" s="126"/>
      <c r="V4" s="126"/>
      <c r="W4" s="126"/>
      <c r="X4" s="126"/>
      <c r="Y4" s="127"/>
      <c r="Z4" s="79" t="s">
        <v>5</v>
      </c>
      <c r="AA4" s="178" t="s">
        <v>8</v>
      </c>
      <c r="AB4" s="179"/>
      <c r="AC4" s="80" t="s">
        <v>5</v>
      </c>
      <c r="AD4" s="154" t="s">
        <v>288</v>
      </c>
      <c r="AE4" s="155">
        <v>12002</v>
      </c>
      <c r="AF4" s="155">
        <v>12004</v>
      </c>
      <c r="AG4" s="155">
        <v>12006</v>
      </c>
      <c r="AH4" s="157">
        <v>12018</v>
      </c>
      <c r="AI4" s="155" t="s">
        <v>289</v>
      </c>
      <c r="AJ4" s="155" t="s">
        <v>109</v>
      </c>
      <c r="AK4" s="155" t="s">
        <v>111</v>
      </c>
      <c r="AL4" s="155" t="s">
        <v>113</v>
      </c>
      <c r="AM4" s="157">
        <v>11018</v>
      </c>
      <c r="AN4" s="85"/>
      <c r="AO4" s="154">
        <v>12003</v>
      </c>
      <c r="AP4" s="155" t="s">
        <v>290</v>
      </c>
      <c r="AQ4" s="155" t="s">
        <v>294</v>
      </c>
      <c r="AR4" s="155" t="s">
        <v>102</v>
      </c>
      <c r="AS4" s="155" t="s">
        <v>110</v>
      </c>
      <c r="AT4" s="155" t="s">
        <v>112</v>
      </c>
      <c r="AU4" s="155" t="s">
        <v>166</v>
      </c>
      <c r="AV4" s="155" t="s">
        <v>116</v>
      </c>
      <c r="AW4" s="155" t="s">
        <v>117</v>
      </c>
      <c r="AX4" s="155" t="s">
        <v>118</v>
      </c>
      <c r="AY4" s="155" t="s">
        <v>119</v>
      </c>
      <c r="AZ4" s="155">
        <v>11022</v>
      </c>
      <c r="BA4" s="85"/>
      <c r="BB4" s="154" t="s">
        <v>101</v>
      </c>
      <c r="BC4" s="156" t="s">
        <v>115</v>
      </c>
      <c r="BD4" s="85"/>
      <c r="BE4" s="154" t="s">
        <v>114</v>
      </c>
      <c r="BF4" s="155" t="s">
        <v>130</v>
      </c>
      <c r="BG4" s="155">
        <v>11220</v>
      </c>
      <c r="BH4" s="158" t="s">
        <v>144</v>
      </c>
      <c r="BI4" s="85" t="s">
        <v>155</v>
      </c>
      <c r="BJ4" s="154" t="s">
        <v>126</v>
      </c>
      <c r="BK4" s="155">
        <v>11220</v>
      </c>
      <c r="BL4" s="156">
        <v>13208</v>
      </c>
      <c r="BM4" s="85" t="s">
        <v>155</v>
      </c>
      <c r="BN4" s="158" t="s">
        <v>187</v>
      </c>
      <c r="BO4" s="158" t="s">
        <v>291</v>
      </c>
      <c r="BP4" s="154" t="s">
        <v>107</v>
      </c>
      <c r="BQ4" s="155" t="s">
        <v>108</v>
      </c>
      <c r="BR4" s="155">
        <v>12303</v>
      </c>
      <c r="BS4" s="155">
        <v>12306</v>
      </c>
      <c r="BT4" s="155">
        <v>12308</v>
      </c>
      <c r="BU4" s="155">
        <v>12309</v>
      </c>
      <c r="BV4" s="155">
        <v>12322</v>
      </c>
      <c r="BW4" s="156">
        <v>12323</v>
      </c>
      <c r="BX4" s="154" t="s">
        <v>131</v>
      </c>
      <c r="BY4" s="155" t="s">
        <v>132</v>
      </c>
      <c r="BZ4" s="159" t="s">
        <v>133</v>
      </c>
      <c r="CA4" s="155" t="s">
        <v>134</v>
      </c>
      <c r="CB4" s="155" t="s">
        <v>135</v>
      </c>
      <c r="CC4" s="155">
        <v>11308</v>
      </c>
      <c r="CD4" s="155" t="s">
        <v>136</v>
      </c>
      <c r="CE4" s="155" t="s">
        <v>137</v>
      </c>
      <c r="CF4" s="155">
        <v>11322</v>
      </c>
      <c r="CG4" s="156">
        <v>11323</v>
      </c>
      <c r="CH4" s="155" t="s">
        <v>138</v>
      </c>
      <c r="CI4" s="155">
        <v>22403</v>
      </c>
      <c r="CJ4" s="155" t="s">
        <v>142</v>
      </c>
      <c r="CK4" s="155" t="s">
        <v>143</v>
      </c>
      <c r="CL4" s="159">
        <v>14304</v>
      </c>
      <c r="CM4" s="155">
        <v>14305</v>
      </c>
      <c r="CN4" s="155">
        <v>14313</v>
      </c>
      <c r="CO4" s="155">
        <v>14315</v>
      </c>
      <c r="CP4" s="155">
        <v>14320</v>
      </c>
      <c r="CQ4" s="155">
        <v>14322</v>
      </c>
      <c r="CR4" s="155">
        <v>14325</v>
      </c>
      <c r="CS4" s="157">
        <v>14326</v>
      </c>
      <c r="CT4" s="85"/>
      <c r="CU4" s="85"/>
      <c r="CV4" s="85"/>
      <c r="CW4" s="160" t="s">
        <v>103</v>
      </c>
      <c r="CX4" s="161" t="s">
        <v>104</v>
      </c>
      <c r="CY4" s="161" t="s">
        <v>105</v>
      </c>
      <c r="CZ4" s="162" t="s">
        <v>106</v>
      </c>
      <c r="DA4" s="161" t="s">
        <v>121</v>
      </c>
      <c r="DB4" s="161" t="s">
        <v>122</v>
      </c>
      <c r="DC4" s="161" t="s">
        <v>123</v>
      </c>
      <c r="DD4" s="161" t="s">
        <v>124</v>
      </c>
      <c r="DE4" s="160" t="s">
        <v>140</v>
      </c>
      <c r="DF4" s="163" t="s">
        <v>141</v>
      </c>
      <c r="DG4" s="85" t="s">
        <v>157</v>
      </c>
      <c r="DH4" s="154" t="s">
        <v>125</v>
      </c>
      <c r="DI4" s="155">
        <v>11222</v>
      </c>
      <c r="DJ4" s="155">
        <v>11230</v>
      </c>
      <c r="DK4" s="155">
        <v>11224</v>
      </c>
      <c r="DL4" s="155">
        <v>11225</v>
      </c>
      <c r="DM4" s="155">
        <v>11226</v>
      </c>
      <c r="DN4" s="155">
        <v>11227</v>
      </c>
      <c r="DO4" s="155">
        <v>11228</v>
      </c>
      <c r="DP4" s="156">
        <v>11229</v>
      </c>
      <c r="DQ4" s="154" t="s">
        <v>529</v>
      </c>
      <c r="DR4" s="155">
        <v>22222</v>
      </c>
      <c r="DS4" s="155">
        <v>22223</v>
      </c>
      <c r="DT4" s="85" t="s">
        <v>157</v>
      </c>
      <c r="DU4" s="154" t="s">
        <v>120</v>
      </c>
      <c r="DV4" s="155" t="s">
        <v>127</v>
      </c>
      <c r="DW4" s="155" t="s">
        <v>128</v>
      </c>
      <c r="DX4" s="155">
        <v>11216</v>
      </c>
      <c r="DY4" s="155" t="s">
        <v>170</v>
      </c>
      <c r="DZ4" s="155">
        <v>11223</v>
      </c>
      <c r="EA4" s="155" t="s">
        <v>129</v>
      </c>
      <c r="EB4" s="155" t="s">
        <v>129</v>
      </c>
      <c r="EC4" s="85" t="s">
        <v>157</v>
      </c>
      <c r="ED4" s="85"/>
      <c r="EE4" s="85" t="s">
        <v>139</v>
      </c>
      <c r="EF4" s="85"/>
    </row>
    <row r="5" spans="1:237" ht="50.1" customHeight="1" thickTop="1" thickBot="1">
      <c r="A5" s="69" t="s">
        <v>274</v>
      </c>
      <c r="B5" s="74"/>
      <c r="C5" s="91"/>
      <c r="D5" s="68" t="s">
        <v>99</v>
      </c>
      <c r="E5" s="92" t="s">
        <v>217</v>
      </c>
      <c r="F5" s="93" t="s">
        <v>159</v>
      </c>
      <c r="G5" s="94" t="s">
        <v>160</v>
      </c>
      <c r="H5" s="95" t="s">
        <v>216</v>
      </c>
      <c r="I5" s="96" t="s">
        <v>215</v>
      </c>
      <c r="J5" s="96" t="s">
        <v>214</v>
      </c>
      <c r="K5" s="96" t="s">
        <v>4</v>
      </c>
      <c r="L5" s="96" t="s">
        <v>213</v>
      </c>
      <c r="M5" s="96" t="s">
        <v>13</v>
      </c>
      <c r="N5" s="96" t="s">
        <v>90</v>
      </c>
      <c r="O5" s="96" t="s">
        <v>14</v>
      </c>
      <c r="P5" s="96" t="s">
        <v>89</v>
      </c>
      <c r="Q5" s="96" t="s">
        <v>88</v>
      </c>
      <c r="R5" s="96" t="s">
        <v>87</v>
      </c>
      <c r="S5" s="96" t="s">
        <v>12</v>
      </c>
      <c r="T5" s="96" t="s">
        <v>86</v>
      </c>
      <c r="U5" s="96" t="s">
        <v>15</v>
      </c>
      <c r="V5" s="96" t="s">
        <v>16</v>
      </c>
      <c r="W5" s="96" t="s">
        <v>84</v>
      </c>
      <c r="X5" s="96" t="s">
        <v>85</v>
      </c>
      <c r="Y5" s="93" t="s">
        <v>7</v>
      </c>
      <c r="Z5" s="97" t="s">
        <v>92</v>
      </c>
      <c r="AA5" s="92" t="s">
        <v>9</v>
      </c>
      <c r="AB5" s="94" t="s">
        <v>218</v>
      </c>
      <c r="AC5" s="98" t="s">
        <v>0</v>
      </c>
      <c r="AD5" s="81" t="s">
        <v>193</v>
      </c>
      <c r="AE5" s="82" t="s">
        <v>75</v>
      </c>
      <c r="AF5" s="82" t="s">
        <v>194</v>
      </c>
      <c r="AG5" s="82" t="s">
        <v>77</v>
      </c>
      <c r="AH5" s="84" t="s">
        <v>198</v>
      </c>
      <c r="AI5" s="82" t="s">
        <v>193</v>
      </c>
      <c r="AJ5" s="82" t="s">
        <v>75</v>
      </c>
      <c r="AK5" s="82" t="s">
        <v>194</v>
      </c>
      <c r="AL5" s="82" t="s">
        <v>77</v>
      </c>
      <c r="AM5" s="84" t="s">
        <v>198</v>
      </c>
      <c r="AN5" s="99" t="s">
        <v>293</v>
      </c>
      <c r="AO5" s="81" t="s">
        <v>145</v>
      </c>
      <c r="AP5" s="82" t="s">
        <v>195</v>
      </c>
      <c r="AQ5" s="82" t="s">
        <v>196</v>
      </c>
      <c r="AR5" s="82" t="s">
        <v>197</v>
      </c>
      <c r="AS5" s="82" t="s">
        <v>145</v>
      </c>
      <c r="AT5" s="82" t="s">
        <v>195</v>
      </c>
      <c r="AU5" s="82" t="s">
        <v>196</v>
      </c>
      <c r="AV5" s="82" t="s">
        <v>197</v>
      </c>
      <c r="AW5" s="82" t="s">
        <v>199</v>
      </c>
      <c r="AX5" s="82" t="s">
        <v>147</v>
      </c>
      <c r="AY5" s="82" t="s">
        <v>200</v>
      </c>
      <c r="AZ5" s="82" t="s">
        <v>518</v>
      </c>
      <c r="BA5" s="99" t="s">
        <v>292</v>
      </c>
      <c r="BB5" s="81" t="s">
        <v>93</v>
      </c>
      <c r="BC5" s="83" t="s">
        <v>93</v>
      </c>
      <c r="BD5" s="99" t="s">
        <v>93</v>
      </c>
      <c r="BE5" s="81" t="s">
        <v>519</v>
      </c>
      <c r="BF5" s="82" t="s">
        <v>152</v>
      </c>
      <c r="BG5" s="82" t="s">
        <v>275</v>
      </c>
      <c r="BH5" s="86" t="s">
        <v>146</v>
      </c>
      <c r="BI5" s="99" t="s">
        <v>277</v>
      </c>
      <c r="BJ5" s="81" t="s">
        <v>163</v>
      </c>
      <c r="BK5" s="82" t="s">
        <v>276</v>
      </c>
      <c r="BL5" s="83" t="s">
        <v>163</v>
      </c>
      <c r="BM5" s="99" t="s">
        <v>185</v>
      </c>
      <c r="BN5" s="86" t="s">
        <v>148</v>
      </c>
      <c r="BO5" s="86" t="s">
        <v>148</v>
      </c>
      <c r="BP5" s="81" t="s">
        <v>153</v>
      </c>
      <c r="BQ5" s="82" t="s">
        <v>188</v>
      </c>
      <c r="BR5" s="82" t="s">
        <v>175</v>
      </c>
      <c r="BS5" s="82" t="s">
        <v>209</v>
      </c>
      <c r="BT5" s="82" t="s">
        <v>154</v>
      </c>
      <c r="BU5" s="82" t="s">
        <v>176</v>
      </c>
      <c r="BV5" s="82" t="s">
        <v>177</v>
      </c>
      <c r="BW5" s="83" t="s">
        <v>178</v>
      </c>
      <c r="BX5" s="81" t="s">
        <v>153</v>
      </c>
      <c r="BY5" s="82" t="s">
        <v>188</v>
      </c>
      <c r="BZ5" s="82" t="s">
        <v>175</v>
      </c>
      <c r="CA5" s="82" t="s">
        <v>209</v>
      </c>
      <c r="CB5" s="82" t="s">
        <v>164</v>
      </c>
      <c r="CC5" s="82" t="s">
        <v>154</v>
      </c>
      <c r="CD5" s="82" t="s">
        <v>176</v>
      </c>
      <c r="CE5" s="82" t="s">
        <v>210</v>
      </c>
      <c r="CF5" s="82" t="s">
        <v>177</v>
      </c>
      <c r="CG5" s="83" t="s">
        <v>178</v>
      </c>
      <c r="CH5" s="82" t="s">
        <v>165</v>
      </c>
      <c r="CI5" s="82" t="s">
        <v>190</v>
      </c>
      <c r="CJ5" s="82" t="s">
        <v>153</v>
      </c>
      <c r="CK5" s="82" t="s">
        <v>188</v>
      </c>
      <c r="CL5" s="82" t="s">
        <v>179</v>
      </c>
      <c r="CM5" s="82" t="s">
        <v>180</v>
      </c>
      <c r="CN5" s="82" t="s">
        <v>212</v>
      </c>
      <c r="CO5" s="82" t="s">
        <v>181</v>
      </c>
      <c r="CP5" s="82" t="s">
        <v>182</v>
      </c>
      <c r="CQ5" s="82" t="s">
        <v>177</v>
      </c>
      <c r="CR5" s="82" t="s">
        <v>183</v>
      </c>
      <c r="CS5" s="83" t="s">
        <v>184</v>
      </c>
      <c r="CT5" s="99" t="s">
        <v>156</v>
      </c>
      <c r="CU5" s="99" t="s">
        <v>10</v>
      </c>
      <c r="CV5" s="99" t="s">
        <v>11</v>
      </c>
      <c r="CW5" s="87" t="s">
        <v>281</v>
      </c>
      <c r="CX5" s="88" t="s">
        <v>167</v>
      </c>
      <c r="CY5" s="88" t="s">
        <v>168</v>
      </c>
      <c r="CZ5" s="89" t="s">
        <v>169</v>
      </c>
      <c r="DA5" s="88" t="s">
        <v>281</v>
      </c>
      <c r="DB5" s="88" t="s">
        <v>167</v>
      </c>
      <c r="DC5" s="88" t="s">
        <v>168</v>
      </c>
      <c r="DD5" s="88" t="s">
        <v>169</v>
      </c>
      <c r="DE5" s="87" t="s">
        <v>167</v>
      </c>
      <c r="DF5" s="90" t="s">
        <v>168</v>
      </c>
      <c r="DG5" s="99" t="s">
        <v>278</v>
      </c>
      <c r="DH5" s="81" t="s">
        <v>201</v>
      </c>
      <c r="DI5" s="82" t="s">
        <v>205</v>
      </c>
      <c r="DJ5" s="82" t="s">
        <v>174</v>
      </c>
      <c r="DK5" s="82" t="s">
        <v>171</v>
      </c>
      <c r="DL5" s="82" t="s">
        <v>172</v>
      </c>
      <c r="DM5" s="82" t="s">
        <v>173</v>
      </c>
      <c r="DN5" s="82" t="s">
        <v>206</v>
      </c>
      <c r="DO5" s="82" t="s">
        <v>207</v>
      </c>
      <c r="DP5" s="83" t="s">
        <v>208</v>
      </c>
      <c r="DQ5" s="81" t="s">
        <v>191</v>
      </c>
      <c r="DR5" s="82" t="s">
        <v>211</v>
      </c>
      <c r="DS5" s="82" t="s">
        <v>192</v>
      </c>
      <c r="DT5" s="99" t="s">
        <v>91</v>
      </c>
      <c r="DU5" s="81" t="s">
        <v>151</v>
      </c>
      <c r="DV5" s="82" t="s">
        <v>149</v>
      </c>
      <c r="DW5" s="82" t="s">
        <v>202</v>
      </c>
      <c r="DX5" s="82" t="s">
        <v>203</v>
      </c>
      <c r="DY5" s="82" t="s">
        <v>150</v>
      </c>
      <c r="DZ5" s="82" t="s">
        <v>204</v>
      </c>
      <c r="EA5" s="82" t="s">
        <v>161</v>
      </c>
      <c r="EB5" s="82" t="s">
        <v>162</v>
      </c>
      <c r="EC5" s="99" t="s">
        <v>186</v>
      </c>
      <c r="ED5" s="99" t="s">
        <v>296</v>
      </c>
      <c r="EE5" s="99" t="s">
        <v>189</v>
      </c>
      <c r="EF5" s="99" t="s">
        <v>1</v>
      </c>
      <c r="EG5" s="100"/>
    </row>
    <row r="6" spans="1:237" s="118" customFormat="1" ht="50.1" customHeight="1" thickTop="1" thickBot="1">
      <c r="A6" s="115"/>
      <c r="B6" s="173" t="s">
        <v>18</v>
      </c>
      <c r="C6" s="174"/>
      <c r="D6" s="137">
        <v>6665666.8930000737</v>
      </c>
      <c r="E6" s="138">
        <v>0</v>
      </c>
      <c r="F6" s="139">
        <v>0</v>
      </c>
      <c r="G6" s="140">
        <v>0</v>
      </c>
      <c r="H6" s="166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39">
        <v>0</v>
      </c>
      <c r="Y6" s="139">
        <v>0</v>
      </c>
      <c r="Z6" s="140">
        <v>0</v>
      </c>
      <c r="AA6" s="138">
        <v>0</v>
      </c>
      <c r="AB6" s="140">
        <v>0</v>
      </c>
      <c r="AC6" s="167">
        <v>0</v>
      </c>
      <c r="AD6" s="104">
        <v>0</v>
      </c>
      <c r="AE6" s="105">
        <v>0</v>
      </c>
      <c r="AF6" s="106">
        <v>0</v>
      </c>
      <c r="AG6" s="106">
        <v>0</v>
      </c>
      <c r="AH6" s="164">
        <v>0</v>
      </c>
      <c r="AI6" s="105">
        <v>0</v>
      </c>
      <c r="AJ6" s="105">
        <v>0</v>
      </c>
      <c r="AK6" s="105">
        <v>0</v>
      </c>
      <c r="AL6" s="105">
        <v>0</v>
      </c>
      <c r="AM6" s="107">
        <v>0</v>
      </c>
      <c r="AN6" s="137">
        <v>0</v>
      </c>
      <c r="AO6" s="104">
        <v>0</v>
      </c>
      <c r="AP6" s="106">
        <v>0</v>
      </c>
      <c r="AQ6" s="106">
        <v>0</v>
      </c>
      <c r="AR6" s="106">
        <v>0</v>
      </c>
      <c r="AS6" s="105">
        <v>0</v>
      </c>
      <c r="AT6" s="105">
        <v>0</v>
      </c>
      <c r="AU6" s="105">
        <v>0</v>
      </c>
      <c r="AV6" s="105">
        <v>0</v>
      </c>
      <c r="AW6" s="105">
        <v>0</v>
      </c>
      <c r="AX6" s="105">
        <v>0</v>
      </c>
      <c r="AY6" s="105">
        <v>0</v>
      </c>
      <c r="AZ6" s="105">
        <v>0</v>
      </c>
      <c r="BA6" s="137">
        <v>0</v>
      </c>
      <c r="BB6" s="108">
        <v>0</v>
      </c>
      <c r="BC6" s="107">
        <v>0</v>
      </c>
      <c r="BD6" s="137">
        <v>0</v>
      </c>
      <c r="BE6" s="104">
        <v>0</v>
      </c>
      <c r="BF6" s="105">
        <v>0</v>
      </c>
      <c r="BG6" s="105">
        <v>0</v>
      </c>
      <c r="BH6" s="109">
        <v>0</v>
      </c>
      <c r="BI6" s="137">
        <v>0</v>
      </c>
      <c r="BJ6" s="104">
        <v>0</v>
      </c>
      <c r="BK6" s="105">
        <v>0</v>
      </c>
      <c r="BL6" s="107">
        <v>0</v>
      </c>
      <c r="BM6" s="137">
        <v>0</v>
      </c>
      <c r="BN6" s="109">
        <v>0</v>
      </c>
      <c r="BO6" s="109">
        <v>0</v>
      </c>
      <c r="BP6" s="104">
        <v>0</v>
      </c>
      <c r="BQ6" s="105">
        <v>0</v>
      </c>
      <c r="BR6" s="105">
        <v>0</v>
      </c>
      <c r="BS6" s="105">
        <v>0</v>
      </c>
      <c r="BT6" s="105">
        <v>0</v>
      </c>
      <c r="BU6" s="105">
        <v>0</v>
      </c>
      <c r="BV6" s="105">
        <v>0</v>
      </c>
      <c r="BW6" s="107">
        <v>0</v>
      </c>
      <c r="BX6" s="104">
        <v>0</v>
      </c>
      <c r="BY6" s="105">
        <v>0</v>
      </c>
      <c r="BZ6" s="105">
        <v>0</v>
      </c>
      <c r="CA6" s="105">
        <v>0</v>
      </c>
      <c r="CB6" s="105">
        <v>0</v>
      </c>
      <c r="CC6" s="105">
        <v>0</v>
      </c>
      <c r="CD6" s="105">
        <v>0</v>
      </c>
      <c r="CE6" s="105">
        <v>0</v>
      </c>
      <c r="CF6" s="105">
        <v>0</v>
      </c>
      <c r="CG6" s="107">
        <v>0</v>
      </c>
      <c r="CH6" s="105">
        <v>0</v>
      </c>
      <c r="CI6" s="105">
        <v>0</v>
      </c>
      <c r="CJ6" s="105">
        <v>0</v>
      </c>
      <c r="CK6" s="105">
        <v>0</v>
      </c>
      <c r="CL6" s="105">
        <v>0</v>
      </c>
      <c r="CM6" s="105">
        <v>0</v>
      </c>
      <c r="CN6" s="105">
        <v>0</v>
      </c>
      <c r="CO6" s="105">
        <v>0</v>
      </c>
      <c r="CP6" s="105">
        <v>0</v>
      </c>
      <c r="CQ6" s="105">
        <v>0</v>
      </c>
      <c r="CR6" s="105">
        <v>0</v>
      </c>
      <c r="CS6" s="107">
        <v>0</v>
      </c>
      <c r="CT6" s="137">
        <v>0</v>
      </c>
      <c r="CU6" s="137">
        <v>0</v>
      </c>
      <c r="CV6" s="137">
        <v>0</v>
      </c>
      <c r="CW6" s="104">
        <v>0</v>
      </c>
      <c r="CX6" s="105">
        <v>0</v>
      </c>
      <c r="CY6" s="105">
        <v>0</v>
      </c>
      <c r="CZ6" s="107">
        <v>0</v>
      </c>
      <c r="DA6" s="105">
        <v>0</v>
      </c>
      <c r="DB6" s="105">
        <v>0</v>
      </c>
      <c r="DC6" s="105">
        <v>0</v>
      </c>
      <c r="DD6" s="105">
        <v>0</v>
      </c>
      <c r="DE6" s="104">
        <v>0</v>
      </c>
      <c r="DF6" s="105">
        <v>0</v>
      </c>
      <c r="DG6" s="137">
        <v>0</v>
      </c>
      <c r="DH6" s="104">
        <v>0</v>
      </c>
      <c r="DI6" s="105">
        <v>0</v>
      </c>
      <c r="DJ6" s="105">
        <v>0</v>
      </c>
      <c r="DK6" s="105">
        <v>0</v>
      </c>
      <c r="DL6" s="105">
        <v>0</v>
      </c>
      <c r="DM6" s="105">
        <v>0</v>
      </c>
      <c r="DN6" s="105">
        <v>0</v>
      </c>
      <c r="DO6" s="105">
        <v>0</v>
      </c>
      <c r="DP6" s="107">
        <v>0</v>
      </c>
      <c r="DQ6" s="104">
        <v>0</v>
      </c>
      <c r="DR6" s="105">
        <v>0</v>
      </c>
      <c r="DS6" s="105">
        <v>0</v>
      </c>
      <c r="DT6" s="137">
        <v>0</v>
      </c>
      <c r="DU6" s="104">
        <v>0</v>
      </c>
      <c r="DV6" s="105">
        <v>0</v>
      </c>
      <c r="DW6" s="105">
        <v>0</v>
      </c>
      <c r="DX6" s="105">
        <v>0</v>
      </c>
      <c r="DY6" s="105">
        <v>0</v>
      </c>
      <c r="DZ6" s="105">
        <v>0</v>
      </c>
      <c r="EA6" s="105">
        <v>0</v>
      </c>
      <c r="EB6" s="105">
        <v>0</v>
      </c>
      <c r="EC6" s="137">
        <v>0</v>
      </c>
      <c r="ED6" s="137">
        <v>0</v>
      </c>
      <c r="EE6" s="137">
        <v>0</v>
      </c>
      <c r="EF6" s="137">
        <v>0</v>
      </c>
      <c r="EG6" s="103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</row>
    <row r="7" spans="1:237" s="115" customFormat="1" ht="50.1" customHeight="1" thickTop="1" thickBot="1">
      <c r="B7" s="143">
        <v>42948</v>
      </c>
      <c r="C7" s="146" t="s">
        <v>530</v>
      </c>
      <c r="D7" s="137">
        <v>6635923.9430000735</v>
      </c>
      <c r="E7" s="138">
        <v>4417.3900000000003</v>
      </c>
      <c r="F7" s="139">
        <v>0</v>
      </c>
      <c r="G7" s="140">
        <v>6306.06</v>
      </c>
      <c r="H7" s="166">
        <v>500.52</v>
      </c>
      <c r="I7" s="139">
        <v>1058.6099999999999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47234.81</v>
      </c>
      <c r="S7" s="139">
        <v>0</v>
      </c>
      <c r="T7" s="139">
        <v>0</v>
      </c>
      <c r="U7" s="139">
        <v>0</v>
      </c>
      <c r="V7" s="139">
        <v>0</v>
      </c>
      <c r="W7" s="139">
        <v>0</v>
      </c>
      <c r="X7" s="139">
        <v>0</v>
      </c>
      <c r="Y7" s="139">
        <v>0</v>
      </c>
      <c r="Z7" s="140">
        <v>48793.939999999995</v>
      </c>
      <c r="AA7" s="138">
        <v>0</v>
      </c>
      <c r="AB7" s="140">
        <v>0</v>
      </c>
      <c r="AC7" s="167">
        <v>59517.39</v>
      </c>
      <c r="AD7" s="104">
        <v>0</v>
      </c>
      <c r="AE7" s="105">
        <v>0</v>
      </c>
      <c r="AF7" s="105">
        <v>0</v>
      </c>
      <c r="AG7" s="105">
        <v>0</v>
      </c>
      <c r="AH7" s="164">
        <v>0</v>
      </c>
      <c r="AI7" s="105">
        <v>1529.08</v>
      </c>
      <c r="AJ7" s="105">
        <v>0</v>
      </c>
      <c r="AK7" s="105">
        <v>0</v>
      </c>
      <c r="AL7" s="105">
        <v>0</v>
      </c>
      <c r="AM7" s="107">
        <v>0</v>
      </c>
      <c r="AN7" s="137">
        <v>1529.08</v>
      </c>
      <c r="AO7" s="104">
        <v>0</v>
      </c>
      <c r="AP7" s="105">
        <v>0</v>
      </c>
      <c r="AQ7" s="105">
        <v>0</v>
      </c>
      <c r="AR7" s="105">
        <v>0</v>
      </c>
      <c r="AS7" s="105">
        <v>0</v>
      </c>
      <c r="AT7" s="105">
        <v>0</v>
      </c>
      <c r="AU7" s="105">
        <v>0</v>
      </c>
      <c r="AV7" s="105">
        <v>0</v>
      </c>
      <c r="AW7" s="105">
        <v>0</v>
      </c>
      <c r="AX7" s="105">
        <v>0</v>
      </c>
      <c r="AY7" s="105">
        <v>0</v>
      </c>
      <c r="AZ7" s="105">
        <v>0</v>
      </c>
      <c r="BA7" s="137">
        <v>0</v>
      </c>
      <c r="BB7" s="104">
        <v>0</v>
      </c>
      <c r="BC7" s="107">
        <v>1469.82</v>
      </c>
      <c r="BD7" s="137">
        <v>1469.82</v>
      </c>
      <c r="BE7" s="104">
        <v>9589</v>
      </c>
      <c r="BF7" s="105">
        <v>25454.61</v>
      </c>
      <c r="BG7" s="105">
        <v>10775.04</v>
      </c>
      <c r="BH7" s="109">
        <v>0</v>
      </c>
      <c r="BI7" s="137">
        <v>45818.65</v>
      </c>
      <c r="BJ7" s="104">
        <v>19867.75</v>
      </c>
      <c r="BK7" s="105">
        <v>0</v>
      </c>
      <c r="BL7" s="107">
        <v>0</v>
      </c>
      <c r="BM7" s="137">
        <v>19867.75</v>
      </c>
      <c r="BN7" s="109">
        <v>0</v>
      </c>
      <c r="BO7" s="109">
        <v>0</v>
      </c>
      <c r="BP7" s="104">
        <v>0</v>
      </c>
      <c r="BQ7" s="105">
        <v>0</v>
      </c>
      <c r="BR7" s="105">
        <v>0</v>
      </c>
      <c r="BS7" s="105">
        <v>0</v>
      </c>
      <c r="BT7" s="105">
        <v>0</v>
      </c>
      <c r="BU7" s="105">
        <v>0</v>
      </c>
      <c r="BV7" s="105">
        <v>0</v>
      </c>
      <c r="BW7" s="107">
        <v>0</v>
      </c>
      <c r="BX7" s="104">
        <v>0</v>
      </c>
      <c r="BY7" s="105">
        <v>0</v>
      </c>
      <c r="BZ7" s="105">
        <v>0</v>
      </c>
      <c r="CA7" s="105">
        <v>0</v>
      </c>
      <c r="CB7" s="105">
        <v>0</v>
      </c>
      <c r="CC7" s="105">
        <v>0</v>
      </c>
      <c r="CD7" s="105">
        <v>0</v>
      </c>
      <c r="CE7" s="105">
        <v>0</v>
      </c>
      <c r="CF7" s="105">
        <v>0</v>
      </c>
      <c r="CG7" s="107">
        <v>0</v>
      </c>
      <c r="CH7" s="105">
        <v>0</v>
      </c>
      <c r="CI7" s="105">
        <v>0</v>
      </c>
      <c r="CJ7" s="105">
        <v>0</v>
      </c>
      <c r="CK7" s="105">
        <v>0</v>
      </c>
      <c r="CL7" s="105">
        <v>0</v>
      </c>
      <c r="CM7" s="105">
        <v>0</v>
      </c>
      <c r="CN7" s="105">
        <v>0</v>
      </c>
      <c r="CO7" s="105">
        <v>0</v>
      </c>
      <c r="CP7" s="105">
        <v>0</v>
      </c>
      <c r="CQ7" s="105">
        <v>0</v>
      </c>
      <c r="CR7" s="105">
        <v>0</v>
      </c>
      <c r="CS7" s="107">
        <v>0</v>
      </c>
      <c r="CT7" s="137">
        <v>0</v>
      </c>
      <c r="CU7" s="137">
        <v>0</v>
      </c>
      <c r="CV7" s="137">
        <v>0</v>
      </c>
      <c r="CW7" s="104">
        <v>0</v>
      </c>
      <c r="CX7" s="105">
        <v>0</v>
      </c>
      <c r="CY7" s="105">
        <v>0</v>
      </c>
      <c r="CZ7" s="107">
        <v>11986.33</v>
      </c>
      <c r="DA7" s="105">
        <v>0</v>
      </c>
      <c r="DB7" s="105">
        <v>0</v>
      </c>
      <c r="DC7" s="105">
        <v>0</v>
      </c>
      <c r="DD7" s="105">
        <v>2359.88</v>
      </c>
      <c r="DE7" s="104">
        <v>0</v>
      </c>
      <c r="DF7" s="105">
        <v>0</v>
      </c>
      <c r="DG7" s="137">
        <v>14346.21</v>
      </c>
      <c r="DH7" s="104">
        <v>5072.1000000000004</v>
      </c>
      <c r="DI7" s="105">
        <v>0</v>
      </c>
      <c r="DJ7" s="105">
        <v>29.73</v>
      </c>
      <c r="DK7" s="105">
        <v>0</v>
      </c>
      <c r="DL7" s="105">
        <v>0</v>
      </c>
      <c r="DM7" s="105">
        <v>0</v>
      </c>
      <c r="DN7" s="105">
        <v>0</v>
      </c>
      <c r="DO7" s="105">
        <v>0</v>
      </c>
      <c r="DP7" s="107">
        <v>0</v>
      </c>
      <c r="DQ7" s="104">
        <v>0</v>
      </c>
      <c r="DR7" s="105">
        <v>0</v>
      </c>
      <c r="DS7" s="105">
        <v>0</v>
      </c>
      <c r="DT7" s="137">
        <v>5101.83</v>
      </c>
      <c r="DU7" s="104">
        <v>0</v>
      </c>
      <c r="DV7" s="105">
        <v>0</v>
      </c>
      <c r="DW7" s="105">
        <v>0</v>
      </c>
      <c r="DX7" s="105">
        <v>175</v>
      </c>
      <c r="DY7" s="105">
        <v>299.25</v>
      </c>
      <c r="DZ7" s="105">
        <v>0</v>
      </c>
      <c r="EA7" s="105">
        <v>652.75</v>
      </c>
      <c r="EB7" s="105">
        <v>0</v>
      </c>
      <c r="EC7" s="137">
        <v>1127</v>
      </c>
      <c r="ED7" s="137">
        <v>0</v>
      </c>
      <c r="EE7" s="137">
        <v>0</v>
      </c>
      <c r="EF7" s="137">
        <v>89260.340000000011</v>
      </c>
      <c r="EG7" s="103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</row>
    <row r="8" spans="1:237" s="115" customFormat="1" ht="50.1" customHeight="1" thickBot="1">
      <c r="B8" s="143">
        <v>42949</v>
      </c>
      <c r="C8" s="146" t="s">
        <v>531</v>
      </c>
      <c r="D8" s="137">
        <v>6146741.5730000734</v>
      </c>
      <c r="E8" s="138">
        <v>4532.63</v>
      </c>
      <c r="F8" s="139">
        <v>0</v>
      </c>
      <c r="G8" s="140">
        <v>4106.88</v>
      </c>
      <c r="H8" s="166">
        <v>596.11</v>
      </c>
      <c r="I8" s="139">
        <v>3093.98</v>
      </c>
      <c r="J8" s="139">
        <v>0</v>
      </c>
      <c r="K8" s="139">
        <v>0</v>
      </c>
      <c r="L8" s="139">
        <v>795486.84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0</v>
      </c>
      <c r="X8" s="139">
        <v>0</v>
      </c>
      <c r="Y8" s="139">
        <v>23684.36</v>
      </c>
      <c r="Z8" s="140">
        <v>822861.28999999992</v>
      </c>
      <c r="AA8" s="138">
        <v>0</v>
      </c>
      <c r="AB8" s="140">
        <v>0</v>
      </c>
      <c r="AC8" s="167">
        <v>831500.79999999993</v>
      </c>
      <c r="AD8" s="104">
        <v>2119.64</v>
      </c>
      <c r="AE8" s="105">
        <v>156694.35</v>
      </c>
      <c r="AF8" s="105">
        <v>0</v>
      </c>
      <c r="AG8" s="105">
        <v>25811.63</v>
      </c>
      <c r="AH8" s="164">
        <v>0</v>
      </c>
      <c r="AI8" s="105">
        <v>2200</v>
      </c>
      <c r="AJ8" s="105">
        <v>33001.760000000002</v>
      </c>
      <c r="AK8" s="105">
        <v>0</v>
      </c>
      <c r="AL8" s="105">
        <v>7285.4</v>
      </c>
      <c r="AM8" s="107">
        <v>0</v>
      </c>
      <c r="AN8" s="137">
        <v>227112.78000000003</v>
      </c>
      <c r="AO8" s="104">
        <v>0</v>
      </c>
      <c r="AP8" s="105">
        <v>0</v>
      </c>
      <c r="AQ8" s="105">
        <v>0</v>
      </c>
      <c r="AR8" s="105">
        <v>0</v>
      </c>
      <c r="AS8" s="105">
        <v>0</v>
      </c>
      <c r="AT8" s="105">
        <v>0</v>
      </c>
      <c r="AU8" s="105">
        <v>0</v>
      </c>
      <c r="AV8" s="105">
        <v>0</v>
      </c>
      <c r="AW8" s="105">
        <v>0</v>
      </c>
      <c r="AX8" s="105">
        <v>0</v>
      </c>
      <c r="AY8" s="105">
        <v>0</v>
      </c>
      <c r="AZ8" s="105">
        <v>0</v>
      </c>
      <c r="BA8" s="137">
        <v>0</v>
      </c>
      <c r="BB8" s="104">
        <v>0</v>
      </c>
      <c r="BC8" s="107">
        <v>0</v>
      </c>
      <c r="BD8" s="137">
        <v>0</v>
      </c>
      <c r="BE8" s="104">
        <v>9189</v>
      </c>
      <c r="BF8" s="105">
        <v>0</v>
      </c>
      <c r="BG8" s="105">
        <v>0</v>
      </c>
      <c r="BH8" s="109">
        <v>0</v>
      </c>
      <c r="BI8" s="137">
        <v>9189</v>
      </c>
      <c r="BJ8" s="104">
        <v>-571.92999999999995</v>
      </c>
      <c r="BK8" s="105">
        <v>0</v>
      </c>
      <c r="BL8" s="107">
        <v>0</v>
      </c>
      <c r="BM8" s="137">
        <v>-571.92999999999995</v>
      </c>
      <c r="BN8" s="109">
        <v>0</v>
      </c>
      <c r="BO8" s="109">
        <v>846</v>
      </c>
      <c r="BP8" s="104">
        <v>3507.53</v>
      </c>
      <c r="BQ8" s="105">
        <v>0</v>
      </c>
      <c r="BR8" s="105">
        <v>0</v>
      </c>
      <c r="BS8" s="105">
        <v>0</v>
      </c>
      <c r="BT8" s="105">
        <v>0</v>
      </c>
      <c r="BU8" s="105">
        <v>0</v>
      </c>
      <c r="BV8" s="105">
        <v>123177.83</v>
      </c>
      <c r="BW8" s="107">
        <v>0</v>
      </c>
      <c r="BX8" s="104">
        <v>8043.28</v>
      </c>
      <c r="BY8" s="105">
        <v>0</v>
      </c>
      <c r="BZ8" s="105">
        <v>0</v>
      </c>
      <c r="CA8" s="105">
        <v>0</v>
      </c>
      <c r="CB8" s="105">
        <v>0</v>
      </c>
      <c r="CC8" s="105">
        <v>0</v>
      </c>
      <c r="CD8" s="105">
        <v>0</v>
      </c>
      <c r="CE8" s="105">
        <v>0</v>
      </c>
      <c r="CF8" s="105">
        <v>70637.5</v>
      </c>
      <c r="CG8" s="107">
        <v>620</v>
      </c>
      <c r="CH8" s="105">
        <v>0</v>
      </c>
      <c r="CI8" s="105">
        <v>0</v>
      </c>
      <c r="CJ8" s="105">
        <v>0</v>
      </c>
      <c r="CK8" s="105">
        <v>0</v>
      </c>
      <c r="CL8" s="105">
        <v>68000</v>
      </c>
      <c r="CM8" s="105">
        <v>0</v>
      </c>
      <c r="CN8" s="105">
        <v>0</v>
      </c>
      <c r="CO8" s="105">
        <v>0</v>
      </c>
      <c r="CP8" s="105">
        <v>0</v>
      </c>
      <c r="CQ8" s="105">
        <v>0</v>
      </c>
      <c r="CR8" s="105">
        <v>0</v>
      </c>
      <c r="CS8" s="107">
        <v>806894.22</v>
      </c>
      <c r="CT8" s="137">
        <v>1081726.3599999999</v>
      </c>
      <c r="CU8" s="137">
        <v>0</v>
      </c>
      <c r="CV8" s="137">
        <v>0</v>
      </c>
      <c r="CW8" s="104">
        <v>1683.07</v>
      </c>
      <c r="CX8" s="105">
        <v>1211.43</v>
      </c>
      <c r="CY8" s="105">
        <v>0</v>
      </c>
      <c r="CZ8" s="107">
        <v>0</v>
      </c>
      <c r="DA8" s="105">
        <v>0</v>
      </c>
      <c r="DB8" s="105">
        <v>0</v>
      </c>
      <c r="DC8" s="105">
        <v>0</v>
      </c>
      <c r="DD8" s="105">
        <v>0</v>
      </c>
      <c r="DE8" s="104">
        <v>0</v>
      </c>
      <c r="DF8" s="105">
        <v>0</v>
      </c>
      <c r="DG8" s="137">
        <v>2894.5</v>
      </c>
      <c r="DH8" s="104">
        <v>0</v>
      </c>
      <c r="DI8" s="105">
        <v>0</v>
      </c>
      <c r="DJ8" s="105">
        <v>32.46</v>
      </c>
      <c r="DK8" s="105">
        <v>0</v>
      </c>
      <c r="DL8" s="105">
        <v>0</v>
      </c>
      <c r="DM8" s="105">
        <v>0</v>
      </c>
      <c r="DN8" s="105">
        <v>0</v>
      </c>
      <c r="DO8" s="105">
        <v>0</v>
      </c>
      <c r="DP8" s="107">
        <v>0</v>
      </c>
      <c r="DQ8" s="104">
        <v>0</v>
      </c>
      <c r="DR8" s="105">
        <v>0</v>
      </c>
      <c r="DS8" s="105">
        <v>0</v>
      </c>
      <c r="DT8" s="137">
        <v>32.46</v>
      </c>
      <c r="DU8" s="104">
        <v>0</v>
      </c>
      <c r="DV8" s="105">
        <v>0</v>
      </c>
      <c r="DW8" s="105">
        <v>0</v>
      </c>
      <c r="DX8" s="105">
        <v>0</v>
      </c>
      <c r="DY8" s="105">
        <v>0</v>
      </c>
      <c r="DZ8" s="105">
        <v>0</v>
      </c>
      <c r="EA8" s="105">
        <v>300</v>
      </c>
      <c r="EB8" s="105">
        <v>0</v>
      </c>
      <c r="EC8" s="137">
        <v>300</v>
      </c>
      <c r="ED8" s="137">
        <v>0</v>
      </c>
      <c r="EE8" s="137">
        <v>0</v>
      </c>
      <c r="EF8" s="137">
        <v>1320683.17</v>
      </c>
      <c r="EG8" s="103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</row>
    <row r="9" spans="1:237" s="115" customFormat="1" ht="50.1" customHeight="1" thickBot="1">
      <c r="B9" s="143">
        <v>42950</v>
      </c>
      <c r="C9" s="146" t="s">
        <v>532</v>
      </c>
      <c r="D9" s="137">
        <v>5924141.173000074</v>
      </c>
      <c r="E9" s="138">
        <v>3841.21</v>
      </c>
      <c r="F9" s="139">
        <v>0</v>
      </c>
      <c r="G9" s="140">
        <v>2671.4</v>
      </c>
      <c r="H9" s="166">
        <v>714.42</v>
      </c>
      <c r="I9" s="139">
        <v>250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40">
        <v>964.42</v>
      </c>
      <c r="AA9" s="138">
        <v>0</v>
      </c>
      <c r="AB9" s="140">
        <v>0</v>
      </c>
      <c r="AC9" s="167">
        <v>7477.0300000000007</v>
      </c>
      <c r="AD9" s="104">
        <v>0</v>
      </c>
      <c r="AE9" s="105">
        <v>38024.03</v>
      </c>
      <c r="AF9" s="105">
        <v>0</v>
      </c>
      <c r="AG9" s="105">
        <v>5265.18</v>
      </c>
      <c r="AH9" s="164">
        <v>0</v>
      </c>
      <c r="AI9" s="105">
        <v>0</v>
      </c>
      <c r="AJ9" s="105">
        <v>5969.9</v>
      </c>
      <c r="AK9" s="105">
        <v>0</v>
      </c>
      <c r="AL9" s="105">
        <v>0</v>
      </c>
      <c r="AM9" s="107">
        <v>0</v>
      </c>
      <c r="AN9" s="137">
        <v>49259.11</v>
      </c>
      <c r="AO9" s="104">
        <v>0</v>
      </c>
      <c r="AP9" s="105">
        <v>0</v>
      </c>
      <c r="AQ9" s="105">
        <v>0</v>
      </c>
      <c r="AR9" s="105">
        <v>0</v>
      </c>
      <c r="AS9" s="105">
        <v>0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5">
        <v>0</v>
      </c>
      <c r="AZ9" s="105">
        <v>0</v>
      </c>
      <c r="BA9" s="137">
        <v>0</v>
      </c>
      <c r="BB9" s="104">
        <v>101350.47</v>
      </c>
      <c r="BC9" s="107">
        <v>22172.53</v>
      </c>
      <c r="BD9" s="137">
        <v>123523</v>
      </c>
      <c r="BE9" s="104">
        <v>1040.3699999999999</v>
      </c>
      <c r="BF9" s="105">
        <v>14877.24</v>
      </c>
      <c r="BG9" s="105">
        <v>-14877.24</v>
      </c>
      <c r="BH9" s="109">
        <v>0</v>
      </c>
      <c r="BI9" s="137">
        <v>1040.3700000000008</v>
      </c>
      <c r="BJ9" s="104">
        <v>2499.44</v>
      </c>
      <c r="BK9" s="105">
        <v>0</v>
      </c>
      <c r="BL9" s="107">
        <v>0</v>
      </c>
      <c r="BM9" s="137">
        <v>2499.44</v>
      </c>
      <c r="BN9" s="109">
        <v>0</v>
      </c>
      <c r="BO9" s="109">
        <v>5228</v>
      </c>
      <c r="BP9" s="104">
        <v>0</v>
      </c>
      <c r="BQ9" s="105">
        <v>0</v>
      </c>
      <c r="BR9" s="105">
        <v>0</v>
      </c>
      <c r="BS9" s="105">
        <v>0</v>
      </c>
      <c r="BT9" s="105">
        <v>11746.46</v>
      </c>
      <c r="BU9" s="105">
        <v>0</v>
      </c>
      <c r="BV9" s="105">
        <v>0</v>
      </c>
      <c r="BW9" s="107">
        <v>2570.6999999999998</v>
      </c>
      <c r="BX9" s="104">
        <v>12823.11</v>
      </c>
      <c r="BY9" s="105">
        <v>0</v>
      </c>
      <c r="BZ9" s="105">
        <v>0</v>
      </c>
      <c r="CA9" s="105">
        <v>0</v>
      </c>
      <c r="CB9" s="105">
        <v>0</v>
      </c>
      <c r="CC9" s="105">
        <v>0</v>
      </c>
      <c r="CD9" s="105">
        <v>391</v>
      </c>
      <c r="CE9" s="105">
        <v>0</v>
      </c>
      <c r="CF9" s="105">
        <v>0</v>
      </c>
      <c r="CG9" s="107">
        <v>0</v>
      </c>
      <c r="CH9" s="105">
        <v>0</v>
      </c>
      <c r="CI9" s="105">
        <v>0</v>
      </c>
      <c r="CJ9" s="105">
        <v>0</v>
      </c>
      <c r="CK9" s="105">
        <v>0</v>
      </c>
      <c r="CL9" s="105">
        <v>0</v>
      </c>
      <c r="CM9" s="105">
        <v>0</v>
      </c>
      <c r="CN9" s="105">
        <v>0</v>
      </c>
      <c r="CO9" s="105">
        <v>0</v>
      </c>
      <c r="CP9" s="105">
        <v>0</v>
      </c>
      <c r="CQ9" s="105">
        <v>0</v>
      </c>
      <c r="CR9" s="105">
        <v>0</v>
      </c>
      <c r="CS9" s="107">
        <v>0</v>
      </c>
      <c r="CT9" s="137">
        <v>32759.27</v>
      </c>
      <c r="CU9" s="137">
        <v>0</v>
      </c>
      <c r="CV9" s="137">
        <v>0</v>
      </c>
      <c r="CW9" s="104">
        <v>0</v>
      </c>
      <c r="CX9" s="105">
        <v>0</v>
      </c>
      <c r="CY9" s="105">
        <v>14927.22</v>
      </c>
      <c r="CZ9" s="107">
        <v>4011.06</v>
      </c>
      <c r="DA9" s="105">
        <v>0</v>
      </c>
      <c r="DB9" s="105">
        <v>341.1</v>
      </c>
      <c r="DC9" s="105">
        <v>0</v>
      </c>
      <c r="DD9" s="105">
        <v>0</v>
      </c>
      <c r="DE9" s="104">
        <v>0</v>
      </c>
      <c r="DF9" s="105">
        <v>0</v>
      </c>
      <c r="DG9" s="137">
        <v>19279.379999999997</v>
      </c>
      <c r="DH9" s="104">
        <v>0</v>
      </c>
      <c r="DI9" s="105">
        <v>0</v>
      </c>
      <c r="DJ9" s="105">
        <v>13.34</v>
      </c>
      <c r="DK9" s="105">
        <v>0</v>
      </c>
      <c r="DL9" s="105">
        <v>0</v>
      </c>
      <c r="DM9" s="105">
        <v>0</v>
      </c>
      <c r="DN9" s="105">
        <v>0</v>
      </c>
      <c r="DO9" s="105">
        <v>0</v>
      </c>
      <c r="DP9" s="107">
        <v>0</v>
      </c>
      <c r="DQ9" s="104">
        <v>0</v>
      </c>
      <c r="DR9" s="105">
        <v>0</v>
      </c>
      <c r="DS9" s="105">
        <v>0</v>
      </c>
      <c r="DT9" s="137">
        <v>13.34</v>
      </c>
      <c r="DU9" s="104">
        <v>0</v>
      </c>
      <c r="DV9" s="105">
        <v>0</v>
      </c>
      <c r="DW9" s="105">
        <v>548.35</v>
      </c>
      <c r="DX9" s="105">
        <v>0</v>
      </c>
      <c r="DY9" s="105">
        <v>0</v>
      </c>
      <c r="DZ9" s="105">
        <v>0</v>
      </c>
      <c r="EA9" s="105">
        <v>1155.17</v>
      </c>
      <c r="EB9" s="105">
        <v>0</v>
      </c>
      <c r="EC9" s="137">
        <v>1703.52</v>
      </c>
      <c r="ED9" s="137">
        <v>0</v>
      </c>
      <c r="EE9" s="137">
        <v>0</v>
      </c>
      <c r="EF9" s="137">
        <v>230077.42999999996</v>
      </c>
      <c r="EG9" s="103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</row>
    <row r="10" spans="1:237" s="115" customFormat="1" ht="50.1" customHeight="1" thickBot="1">
      <c r="B10" s="144" t="s">
        <v>5</v>
      </c>
      <c r="C10" s="147"/>
      <c r="D10" s="102">
        <f>+D9</f>
        <v>5924141.173000074</v>
      </c>
      <c r="E10" s="110">
        <f>SUM(E6:E9)</f>
        <v>12791.23</v>
      </c>
      <c r="F10" s="111">
        <f>SUM(F6:F9)</f>
        <v>0</v>
      </c>
      <c r="G10" s="112">
        <f>SUM(G6:G9)</f>
        <v>13084.34</v>
      </c>
      <c r="H10" s="168">
        <f>SUM(H6:H9)</f>
        <v>1811.0500000000002</v>
      </c>
      <c r="I10" s="111">
        <f>SUM(I6:I9)</f>
        <v>4402.59</v>
      </c>
      <c r="J10" s="111">
        <f>SUM(J6:J9)</f>
        <v>0</v>
      </c>
      <c r="K10" s="111">
        <f>SUM(K6:K9)</f>
        <v>0</v>
      </c>
      <c r="L10" s="111">
        <f>SUM(L6:L9)</f>
        <v>795486.84</v>
      </c>
      <c r="M10" s="111">
        <f>SUM(M6:M9)</f>
        <v>0</v>
      </c>
      <c r="N10" s="111">
        <f>SUM(N6:N9)</f>
        <v>0</v>
      </c>
      <c r="O10" s="111">
        <f>SUM(O6:O9)</f>
        <v>0</v>
      </c>
      <c r="P10" s="111">
        <f>SUM(P6:P9)</f>
        <v>0</v>
      </c>
      <c r="Q10" s="111">
        <f>SUM(Q6:Q9)</f>
        <v>0</v>
      </c>
      <c r="R10" s="111">
        <f>SUM(R6:R9)</f>
        <v>47234.81</v>
      </c>
      <c r="S10" s="111">
        <f>SUM(S6:S9)</f>
        <v>0</v>
      </c>
      <c r="T10" s="111">
        <f>SUM(T6:T9)</f>
        <v>0</v>
      </c>
      <c r="U10" s="111">
        <f>SUM(U6:U9)</f>
        <v>0</v>
      </c>
      <c r="V10" s="111">
        <f>SUM(V6:V9)</f>
        <v>0</v>
      </c>
      <c r="W10" s="111">
        <f>SUM(W6:W9)</f>
        <v>0</v>
      </c>
      <c r="X10" s="111">
        <f>SUM(X6:X9)</f>
        <v>0</v>
      </c>
      <c r="Y10" s="111">
        <f>SUM(Y6:Y9)</f>
        <v>23684.36</v>
      </c>
      <c r="Z10" s="112">
        <f>SUM(Z6:Z9)</f>
        <v>872619.64999999991</v>
      </c>
      <c r="AA10" s="110">
        <f>SUM(AA6:AA9)</f>
        <v>0</v>
      </c>
      <c r="AB10" s="112">
        <f>SUM(AB6:AB9)</f>
        <v>0</v>
      </c>
      <c r="AC10" s="169">
        <f>SUM(AC6:AC9)</f>
        <v>898495.22</v>
      </c>
      <c r="AD10" s="110">
        <f>SUM(AD6:AD9)</f>
        <v>2119.64</v>
      </c>
      <c r="AE10" s="111">
        <f>SUM(AE6:AE9)</f>
        <v>194718.38</v>
      </c>
      <c r="AF10" s="111">
        <f>SUM(AF6:AF9)</f>
        <v>0</v>
      </c>
      <c r="AG10" s="111">
        <f>SUM(AG6:AG9)</f>
        <v>31076.81</v>
      </c>
      <c r="AH10" s="165">
        <f>SUM(AH6:AH9)</f>
        <v>0</v>
      </c>
      <c r="AI10" s="111">
        <f>SUM(AI6:AI9)</f>
        <v>3729.08</v>
      </c>
      <c r="AJ10" s="111">
        <f>SUM(AJ6:AJ9)</f>
        <v>38971.660000000003</v>
      </c>
      <c r="AK10" s="111">
        <f>SUM(AK6:AK9)</f>
        <v>0</v>
      </c>
      <c r="AL10" s="111">
        <f>SUM(AL6:AL9)</f>
        <v>7285.4</v>
      </c>
      <c r="AM10" s="112">
        <f>SUM(AM6:AM9)</f>
        <v>0</v>
      </c>
      <c r="AN10" s="102">
        <f t="shared" ref="AN10" si="0">SUM(AD10:AM10)</f>
        <v>277900.97000000003</v>
      </c>
      <c r="AO10" s="110">
        <f>SUM(AO6:AO9)</f>
        <v>0</v>
      </c>
      <c r="AP10" s="111">
        <f>SUM(AP6:AP9)</f>
        <v>0</v>
      </c>
      <c r="AQ10" s="111">
        <f>SUM(AQ6:AQ9)</f>
        <v>0</v>
      </c>
      <c r="AR10" s="111">
        <f>SUM(AR6:AR9)</f>
        <v>0</v>
      </c>
      <c r="AS10" s="111">
        <f>SUM(AS6:AS9)</f>
        <v>0</v>
      </c>
      <c r="AT10" s="111">
        <f>SUM(AT6:AT9)</f>
        <v>0</v>
      </c>
      <c r="AU10" s="111">
        <f>SUM(AU6:AU9)</f>
        <v>0</v>
      </c>
      <c r="AV10" s="111">
        <f>SUM(AV6:AV9)</f>
        <v>0</v>
      </c>
      <c r="AW10" s="111">
        <f>SUM(AW6:AW9)</f>
        <v>0</v>
      </c>
      <c r="AX10" s="111">
        <f>SUM(AX6:AX9)</f>
        <v>0</v>
      </c>
      <c r="AY10" s="111">
        <f>SUM(AY6:AY9)</f>
        <v>0</v>
      </c>
      <c r="AZ10" s="111">
        <f>SUM(AZ6:AZ9)</f>
        <v>0</v>
      </c>
      <c r="BA10" s="102">
        <f t="shared" ref="BA10" si="1">SUM(AO10:AZ10)</f>
        <v>0</v>
      </c>
      <c r="BB10" s="110">
        <f>SUM(BB6:BB9)</f>
        <v>101350.47</v>
      </c>
      <c r="BC10" s="112">
        <f>SUM(BC6:BC9)</f>
        <v>23642.35</v>
      </c>
      <c r="BD10" s="102">
        <f t="shared" ref="BD10" si="2">SUM(BB10:BC10)</f>
        <v>124992.82</v>
      </c>
      <c r="BE10" s="110">
        <f>SUM(BE6:BE9)</f>
        <v>19818.37</v>
      </c>
      <c r="BF10" s="111">
        <f>SUM(BF6:BF9)</f>
        <v>40331.85</v>
      </c>
      <c r="BG10" s="111">
        <f>SUM(BG6:BG9)</f>
        <v>-4102.1999999999989</v>
      </c>
      <c r="BH10" s="102">
        <f>SUM(BH6:BH9)</f>
        <v>0</v>
      </c>
      <c r="BI10" s="102">
        <f t="shared" ref="BI10" si="3">SUM(BE10:BH10)</f>
        <v>56048.020000000004</v>
      </c>
      <c r="BJ10" s="110">
        <f>SUM(BJ6:BJ9)</f>
        <v>21795.26</v>
      </c>
      <c r="BK10" s="111">
        <f>SUM(BK6:BK9)</f>
        <v>0</v>
      </c>
      <c r="BL10" s="112">
        <f>SUM(BL6:BL9)</f>
        <v>0</v>
      </c>
      <c r="BM10" s="102">
        <f t="shared" ref="BM10" si="4">SUM(BJ10:BL10)</f>
        <v>21795.26</v>
      </c>
      <c r="BN10" s="102">
        <f>SUM(BN6:BN9)</f>
        <v>0</v>
      </c>
      <c r="BO10" s="102">
        <f>SUM(BO6:BO9)</f>
        <v>6074</v>
      </c>
      <c r="BP10" s="110">
        <f>SUM(BP6:BP9)</f>
        <v>3507.53</v>
      </c>
      <c r="BQ10" s="111">
        <f>SUM(BQ6:BQ9)</f>
        <v>0</v>
      </c>
      <c r="BR10" s="111">
        <f>SUM(BR6:BR9)</f>
        <v>0</v>
      </c>
      <c r="BS10" s="111">
        <f>SUM(BS6:BS9)</f>
        <v>0</v>
      </c>
      <c r="BT10" s="111">
        <f>SUM(BT6:BT9)</f>
        <v>11746.46</v>
      </c>
      <c r="BU10" s="111">
        <f>SUM(BU6:BU9)</f>
        <v>0</v>
      </c>
      <c r="BV10" s="111">
        <f>SUM(BV6:BV9)</f>
        <v>123177.83</v>
      </c>
      <c r="BW10" s="112">
        <f>SUM(BW6:BW9)</f>
        <v>2570.6999999999998</v>
      </c>
      <c r="BX10" s="110">
        <f>SUM(BX6:BX9)</f>
        <v>20866.39</v>
      </c>
      <c r="BY10" s="111">
        <f>SUM(BY6:BY9)</f>
        <v>0</v>
      </c>
      <c r="BZ10" s="111">
        <f>SUM(BZ6:BZ9)</f>
        <v>0</v>
      </c>
      <c r="CA10" s="111">
        <f>SUM(CA6:CA9)</f>
        <v>0</v>
      </c>
      <c r="CB10" s="111">
        <f>SUM(CB6:CB9)</f>
        <v>0</v>
      </c>
      <c r="CC10" s="111">
        <f>SUM(CC6:CC9)</f>
        <v>0</v>
      </c>
      <c r="CD10" s="111">
        <f>SUM(CD6:CD9)</f>
        <v>391</v>
      </c>
      <c r="CE10" s="111">
        <f>SUM(CE6:CE9)</f>
        <v>0</v>
      </c>
      <c r="CF10" s="111">
        <f>SUM(CF6:CF9)</f>
        <v>70637.5</v>
      </c>
      <c r="CG10" s="112">
        <f>SUM(CG6:CG9)</f>
        <v>620</v>
      </c>
      <c r="CH10" s="111">
        <f>SUM(CH6:CH9)</f>
        <v>0</v>
      </c>
      <c r="CI10" s="111">
        <f>SUM(CI6:CI9)</f>
        <v>0</v>
      </c>
      <c r="CJ10" s="111">
        <f>SUM(CJ6:CJ9)</f>
        <v>0</v>
      </c>
      <c r="CK10" s="111">
        <f>SUM(CK6:CK9)</f>
        <v>0</v>
      </c>
      <c r="CL10" s="111">
        <f>SUM(CL6:CL9)</f>
        <v>68000</v>
      </c>
      <c r="CM10" s="111">
        <f>SUM(CM6:CM9)</f>
        <v>0</v>
      </c>
      <c r="CN10" s="111">
        <f>SUM(CN6:CN9)</f>
        <v>0</v>
      </c>
      <c r="CO10" s="111">
        <f>SUM(CO6:CO9)</f>
        <v>0</v>
      </c>
      <c r="CP10" s="111">
        <f>SUM(CP6:CP9)</f>
        <v>0</v>
      </c>
      <c r="CQ10" s="111">
        <f>SUM(CQ6:CQ9)</f>
        <v>0</v>
      </c>
      <c r="CR10" s="111">
        <f>SUM(CR6:CR9)</f>
        <v>0</v>
      </c>
      <c r="CS10" s="112">
        <f>SUM(CS6:CS9)</f>
        <v>806894.22</v>
      </c>
      <c r="CT10" s="102">
        <f>SUM(BN10:CS10)-CU10</f>
        <v>1114485.6299999999</v>
      </c>
      <c r="CU10" s="102">
        <f>SUM(CU6:CU9)</f>
        <v>0</v>
      </c>
      <c r="CV10" s="102">
        <f>SUM(CV6:CV9)</f>
        <v>0</v>
      </c>
      <c r="CW10" s="110">
        <f>SUM(CW6:CW9)</f>
        <v>1683.07</v>
      </c>
      <c r="CX10" s="111">
        <f>SUM(CX6:CX9)</f>
        <v>1211.43</v>
      </c>
      <c r="CY10" s="111">
        <f>SUM(CY6:CY9)</f>
        <v>14927.22</v>
      </c>
      <c r="CZ10" s="112">
        <f>SUM(CZ6:CZ9)</f>
        <v>15997.39</v>
      </c>
      <c r="DA10" s="111">
        <f>SUM(DA6:DA9)</f>
        <v>0</v>
      </c>
      <c r="DB10" s="111">
        <f>SUM(DB6:DB9)</f>
        <v>341.1</v>
      </c>
      <c r="DC10" s="111">
        <f>SUM(DC6:DC9)</f>
        <v>0</v>
      </c>
      <c r="DD10" s="111">
        <f>SUM(DD6:DD9)</f>
        <v>2359.88</v>
      </c>
      <c r="DE10" s="110">
        <f>SUM(DE6:DE9)</f>
        <v>0</v>
      </c>
      <c r="DF10" s="111">
        <f>SUM(DF6:DF9)</f>
        <v>0</v>
      </c>
      <c r="DG10" s="102">
        <f t="shared" ref="DG10" si="5">SUM(CW10:DF10)</f>
        <v>36520.089999999997</v>
      </c>
      <c r="DH10" s="110">
        <f>SUM(DH6:DH9)</f>
        <v>5072.1000000000004</v>
      </c>
      <c r="DI10" s="111">
        <f>SUM(DI6:DI9)</f>
        <v>0</v>
      </c>
      <c r="DJ10" s="111">
        <f>SUM(DJ6:DJ9)</f>
        <v>75.53</v>
      </c>
      <c r="DK10" s="111">
        <f>SUM(DK6:DK9)</f>
        <v>0</v>
      </c>
      <c r="DL10" s="111">
        <f>SUM(DL6:DL9)</f>
        <v>0</v>
      </c>
      <c r="DM10" s="111">
        <v>688243</v>
      </c>
      <c r="DN10" s="111">
        <f>SUM(DN6:DN9)</f>
        <v>0</v>
      </c>
      <c r="DO10" s="111">
        <f>SUM(DO6:DO9)</f>
        <v>0</v>
      </c>
      <c r="DP10" s="112">
        <f>SUM(DP6:DP9)</f>
        <v>0</v>
      </c>
      <c r="DQ10" s="110">
        <f>SUM(DQ6:DQ9)</f>
        <v>0</v>
      </c>
      <c r="DR10" s="111">
        <f>SUM(DR6:DR9)</f>
        <v>0</v>
      </c>
      <c r="DS10" s="111">
        <f>SUM(DS6:DS9)</f>
        <v>0</v>
      </c>
      <c r="DT10" s="102">
        <f t="shared" ref="DT10" si="6">SUM(DH10:DS10)</f>
        <v>693390.63</v>
      </c>
      <c r="DU10" s="113">
        <f>SUM(DU6:DU9)</f>
        <v>0</v>
      </c>
      <c r="DV10" s="111">
        <f>SUM(DV6:DV9)</f>
        <v>0</v>
      </c>
      <c r="DW10" s="111">
        <f>SUM(DW6:DW9)</f>
        <v>548.35</v>
      </c>
      <c r="DX10" s="111">
        <f>SUM(DX6:DX9)</f>
        <v>175</v>
      </c>
      <c r="DY10" s="111">
        <f>SUM(DY6:DY9)</f>
        <v>299.25</v>
      </c>
      <c r="DZ10" s="111">
        <f>SUM(DZ6:DZ9)</f>
        <v>0</v>
      </c>
      <c r="EA10" s="111">
        <f>SUM(EA6:EA9)</f>
        <v>2107.92</v>
      </c>
      <c r="EB10" s="111">
        <f>SUM(EB6:EB9)</f>
        <v>0</v>
      </c>
      <c r="EC10" s="102">
        <f t="shared" ref="EC10" si="7">SUM(DU10:EB10)</f>
        <v>3130.52</v>
      </c>
      <c r="ED10" s="102">
        <f>SUM(ED6:ED9)</f>
        <v>0</v>
      </c>
      <c r="EE10" s="102">
        <f>SUM(EE6:EE9)</f>
        <v>0</v>
      </c>
      <c r="EF10" s="102">
        <f t="shared" ref="EF10" si="8">+AN10+BD10+BA10+BI10+BM10+CT10+CU10+CV10+DG10+DT10+EC10+ED10+EE10</f>
        <v>2328263.94</v>
      </c>
      <c r="EG10" s="103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</row>
    <row r="11" spans="1:237" s="118" customFormat="1" ht="30" customHeight="1" thickTop="1">
      <c r="B11" s="145"/>
      <c r="C11" s="145"/>
      <c r="D11" s="103"/>
      <c r="E11" s="116"/>
      <c r="F11" s="116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6"/>
      <c r="AA11" s="116"/>
      <c r="AB11" s="116"/>
      <c r="AC11" s="116"/>
      <c r="AF11" s="119"/>
      <c r="AG11" s="119"/>
      <c r="AK11" s="116"/>
      <c r="AP11" s="119"/>
      <c r="AQ11" s="119"/>
      <c r="AR11" s="119"/>
      <c r="BB11" s="119"/>
      <c r="DU11" s="120"/>
      <c r="EG11" s="103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</row>
    <row r="242" spans="1:1" ht="30" customHeight="1">
      <c r="A242" s="66">
        <v>7</v>
      </c>
    </row>
  </sheetData>
  <dataConsolidate/>
  <mergeCells count="10">
    <mergeCell ref="DH3:DS3"/>
    <mergeCell ref="DU3:EB3"/>
    <mergeCell ref="B6:C6"/>
    <mergeCell ref="AO3:AZ3"/>
    <mergeCell ref="BE3:BH3"/>
    <mergeCell ref="BJ3:BL3"/>
    <mergeCell ref="CW3:DF3"/>
    <mergeCell ref="AA4:AB4"/>
    <mergeCell ref="AD3:AM3"/>
    <mergeCell ref="BB3:BC3"/>
  </mergeCells>
  <hyperlinks>
    <hyperlink ref="A5" location="SAÍDAS_GESTAO" display="HIPERLINK DE ABERTURA DE SAÍDAS"/>
  </hyperlinks>
  <printOptions horizontalCentered="1"/>
  <pageMargins left="0" right="0" top="1.1811023622047245" bottom="0.19685039370078741" header="0.39370078740157483" footer="0.11811023622047245"/>
  <pageSetup paperSize="8" scale="10" orientation="landscape" r:id="rId1"/>
  <headerFooter>
    <oddHeader>&amp;C&amp;"Arial,Negrito"&amp;20FLUXO DE CAIXA GESTÃO TRANSPORTE JULHO 2017</oddHeader>
    <oddFooter>&amp;L&amp;"Arial,Negrito"&amp;20&amp;D   &amp;T&amp;R&amp;"Arial,Negrito"&amp;20&amp;P   &amp;N</oddFooter>
  </headerFooter>
  <colBreaks count="10" manualBreakCount="10">
    <brk id="15" max="1048575" man="1"/>
    <brk id="29" max="1048575" man="1"/>
    <brk id="40" max="1048575" man="1"/>
    <brk id="53" max="1048575" man="1"/>
    <brk id="65" max="1048575" man="1"/>
    <brk id="77" max="1048575" man="1"/>
    <brk id="89" max="1048575" man="1"/>
    <brk id="100" max="1048575" man="1"/>
    <brk id="111" max="1048575" man="1"/>
    <brk id="12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8" filterMode="1"/>
  <dimension ref="A1:D770"/>
  <sheetViews>
    <sheetView workbookViewId="0">
      <pane ySplit="1" topLeftCell="A2" activePane="bottomLeft" state="frozen"/>
      <selection pane="bottomLeft" activeCell="A35" sqref="A35"/>
    </sheetView>
  </sheetViews>
  <sheetFormatPr defaultColWidth="9" defaultRowHeight="15"/>
  <cols>
    <col min="1" max="1" width="10.5703125" style="122" bestFit="1" customWidth="1"/>
    <col min="2" max="2" width="56.42578125" style="122" bestFit="1" customWidth="1"/>
    <col min="3" max="3" width="9" style="122"/>
    <col min="4" max="4" width="58.85546875" style="122" bestFit="1" customWidth="1"/>
    <col min="5" max="16384" width="9" style="122"/>
  </cols>
  <sheetData>
    <row r="1" spans="1:4">
      <c r="A1" s="121" t="s">
        <v>297</v>
      </c>
      <c r="B1" s="121" t="s">
        <v>298</v>
      </c>
      <c r="C1" s="121" t="s">
        <v>299</v>
      </c>
      <c r="D1" s="121" t="s">
        <v>300</v>
      </c>
    </row>
    <row r="2" spans="1:4" hidden="1">
      <c r="A2" s="123">
        <v>11</v>
      </c>
      <c r="B2" s="123" t="s">
        <v>301</v>
      </c>
      <c r="C2" s="123">
        <v>1</v>
      </c>
      <c r="D2" s="123" t="s">
        <v>220</v>
      </c>
    </row>
    <row r="3" spans="1:4" hidden="1">
      <c r="A3" s="123">
        <v>11</v>
      </c>
      <c r="B3" s="123" t="s">
        <v>301</v>
      </c>
      <c r="C3" s="123">
        <v>2</v>
      </c>
      <c r="D3" s="123" t="s">
        <v>221</v>
      </c>
    </row>
    <row r="4" spans="1:4" hidden="1">
      <c r="A4" s="123">
        <v>11</v>
      </c>
      <c r="B4" s="123" t="s">
        <v>301</v>
      </c>
      <c r="C4" s="123">
        <v>3</v>
      </c>
      <c r="D4" s="123" t="s">
        <v>226</v>
      </c>
    </row>
    <row r="5" spans="1:4" hidden="1">
      <c r="A5" s="123">
        <v>11</v>
      </c>
      <c r="B5" s="123" t="s">
        <v>301</v>
      </c>
      <c r="C5" s="123">
        <v>4</v>
      </c>
      <c r="D5" s="123" t="s">
        <v>222</v>
      </c>
    </row>
    <row r="6" spans="1:4" hidden="1">
      <c r="A6" s="123">
        <v>11</v>
      </c>
      <c r="B6" s="123" t="s">
        <v>301</v>
      </c>
      <c r="C6" s="123">
        <v>5</v>
      </c>
      <c r="D6" s="123" t="s">
        <v>227</v>
      </c>
    </row>
    <row r="7" spans="1:4" hidden="1">
      <c r="A7" s="123">
        <v>11</v>
      </c>
      <c r="B7" s="123" t="s">
        <v>301</v>
      </c>
      <c r="C7" s="123">
        <v>6</v>
      </c>
      <c r="D7" s="123" t="s">
        <v>223</v>
      </c>
    </row>
    <row r="8" spans="1:4" hidden="1">
      <c r="A8" s="123">
        <v>11</v>
      </c>
      <c r="B8" s="123" t="s">
        <v>301</v>
      </c>
      <c r="C8" s="123">
        <v>7</v>
      </c>
      <c r="D8" s="123" t="s">
        <v>231</v>
      </c>
    </row>
    <row r="9" spans="1:4" hidden="1">
      <c r="A9" s="123">
        <v>11</v>
      </c>
      <c r="B9" s="123" t="s">
        <v>301</v>
      </c>
      <c r="C9" s="123">
        <v>8</v>
      </c>
      <c r="D9" s="123" t="s">
        <v>225</v>
      </c>
    </row>
    <row r="10" spans="1:4" hidden="1">
      <c r="A10" s="123">
        <v>11</v>
      </c>
      <c r="B10" s="123" t="s">
        <v>301</v>
      </c>
      <c r="C10" s="123">
        <v>9</v>
      </c>
      <c r="D10" s="123" t="s">
        <v>302</v>
      </c>
    </row>
    <row r="11" spans="1:4" hidden="1">
      <c r="A11" s="123">
        <v>11</v>
      </c>
      <c r="B11" s="123" t="s">
        <v>301</v>
      </c>
      <c r="C11" s="123">
        <v>11</v>
      </c>
      <c r="D11" s="123" t="s">
        <v>303</v>
      </c>
    </row>
    <row r="12" spans="1:4" hidden="1">
      <c r="A12" s="123">
        <v>11</v>
      </c>
      <c r="B12" s="123" t="s">
        <v>301</v>
      </c>
      <c r="C12" s="123">
        <v>12</v>
      </c>
      <c r="D12" s="123" t="s">
        <v>228</v>
      </c>
    </row>
    <row r="13" spans="1:4" hidden="1">
      <c r="A13" s="123">
        <v>11</v>
      </c>
      <c r="B13" s="123" t="s">
        <v>301</v>
      </c>
      <c r="C13" s="123">
        <v>14</v>
      </c>
      <c r="D13" s="123" t="s">
        <v>229</v>
      </c>
    </row>
    <row r="14" spans="1:4" hidden="1">
      <c r="A14" s="123">
        <v>11</v>
      </c>
      <c r="B14" s="123" t="s">
        <v>301</v>
      </c>
      <c r="C14" s="123">
        <v>15</v>
      </c>
      <c r="D14" s="123" t="s">
        <v>230</v>
      </c>
    </row>
    <row r="15" spans="1:4" hidden="1">
      <c r="A15" s="123">
        <v>11</v>
      </c>
      <c r="B15" s="123" t="s">
        <v>301</v>
      </c>
      <c r="C15" s="123">
        <v>17</v>
      </c>
      <c r="D15" s="123" t="s">
        <v>304</v>
      </c>
    </row>
    <row r="16" spans="1:4" hidden="1">
      <c r="A16" s="123">
        <v>11</v>
      </c>
      <c r="B16" s="123" t="s">
        <v>301</v>
      </c>
      <c r="C16" s="123">
        <v>18</v>
      </c>
      <c r="D16" s="123" t="s">
        <v>224</v>
      </c>
    </row>
    <row r="17" spans="1:4" hidden="1">
      <c r="A17" s="123">
        <v>11</v>
      </c>
      <c r="B17" s="123" t="s">
        <v>301</v>
      </c>
      <c r="C17" s="123">
        <v>19</v>
      </c>
      <c r="D17" s="123" t="s">
        <v>305</v>
      </c>
    </row>
    <row r="18" spans="1:4" hidden="1">
      <c r="A18" s="123">
        <v>11</v>
      </c>
      <c r="B18" s="123" t="s">
        <v>301</v>
      </c>
      <c r="C18" s="123">
        <v>20</v>
      </c>
      <c r="D18" s="123" t="s">
        <v>306</v>
      </c>
    </row>
    <row r="19" spans="1:4" hidden="1">
      <c r="A19" s="123">
        <v>11</v>
      </c>
      <c r="B19" s="123" t="s">
        <v>301</v>
      </c>
      <c r="C19" s="123">
        <v>21</v>
      </c>
      <c r="D19" s="123" t="s">
        <v>307</v>
      </c>
    </row>
    <row r="20" spans="1:4" hidden="1">
      <c r="A20" s="123">
        <v>11</v>
      </c>
      <c r="B20" s="123" t="s">
        <v>301</v>
      </c>
      <c r="C20" s="123">
        <v>101</v>
      </c>
      <c r="D20" s="123" t="s">
        <v>244</v>
      </c>
    </row>
    <row r="21" spans="1:4" hidden="1">
      <c r="A21" s="123">
        <v>11</v>
      </c>
      <c r="B21" s="123" t="s">
        <v>301</v>
      </c>
      <c r="C21" s="123">
        <v>104</v>
      </c>
      <c r="D21" s="123" t="s">
        <v>308</v>
      </c>
    </row>
    <row r="22" spans="1:4" hidden="1">
      <c r="A22" s="123">
        <v>11</v>
      </c>
      <c r="B22" s="123" t="s">
        <v>301</v>
      </c>
      <c r="C22" s="123">
        <v>105</v>
      </c>
      <c r="D22" s="123" t="s">
        <v>309</v>
      </c>
    </row>
    <row r="23" spans="1:4" hidden="1">
      <c r="A23" s="123">
        <v>11</v>
      </c>
      <c r="B23" s="123" t="s">
        <v>301</v>
      </c>
      <c r="C23" s="123">
        <v>106</v>
      </c>
      <c r="D23" s="123" t="s">
        <v>310</v>
      </c>
    </row>
    <row r="24" spans="1:4" hidden="1">
      <c r="A24" s="123">
        <v>11</v>
      </c>
      <c r="B24" s="123" t="s">
        <v>301</v>
      </c>
      <c r="C24" s="123">
        <v>107</v>
      </c>
      <c r="D24" s="123" t="s">
        <v>311</v>
      </c>
    </row>
    <row r="25" spans="1:4" hidden="1">
      <c r="A25" s="123">
        <v>11</v>
      </c>
      <c r="B25" s="123" t="s">
        <v>301</v>
      </c>
      <c r="C25" s="123">
        <v>109</v>
      </c>
      <c r="D25" s="123" t="s">
        <v>312</v>
      </c>
    </row>
    <row r="26" spans="1:4" hidden="1">
      <c r="A26" s="123">
        <v>11</v>
      </c>
      <c r="B26" s="123" t="s">
        <v>301</v>
      </c>
      <c r="C26" s="123">
        <v>201</v>
      </c>
      <c r="D26" s="123" t="s">
        <v>258</v>
      </c>
    </row>
    <row r="27" spans="1:4" hidden="1">
      <c r="A27" s="123">
        <v>11</v>
      </c>
      <c r="B27" s="123" t="s">
        <v>301</v>
      </c>
      <c r="C27" s="123">
        <v>202</v>
      </c>
      <c r="D27" s="123" t="s">
        <v>254</v>
      </c>
    </row>
    <row r="28" spans="1:4" hidden="1">
      <c r="A28" s="123">
        <v>11</v>
      </c>
      <c r="B28" s="123" t="s">
        <v>301</v>
      </c>
      <c r="C28" s="123">
        <v>203</v>
      </c>
      <c r="D28" s="123" t="s">
        <v>255</v>
      </c>
    </row>
    <row r="29" spans="1:4" hidden="1">
      <c r="A29" s="123">
        <v>11</v>
      </c>
      <c r="B29" s="123" t="s">
        <v>301</v>
      </c>
      <c r="C29" s="123">
        <v>204</v>
      </c>
      <c r="D29" s="123" t="s">
        <v>256</v>
      </c>
    </row>
    <row r="30" spans="1:4" hidden="1">
      <c r="A30" s="123">
        <v>11</v>
      </c>
      <c r="B30" s="123" t="s">
        <v>301</v>
      </c>
      <c r="C30" s="123">
        <v>205</v>
      </c>
      <c r="D30" s="123" t="s">
        <v>257</v>
      </c>
    </row>
    <row r="31" spans="1:4" hidden="1">
      <c r="A31" s="123">
        <v>11</v>
      </c>
      <c r="B31" s="123" t="s">
        <v>301</v>
      </c>
      <c r="C31" s="123">
        <v>207</v>
      </c>
      <c r="D31" s="123" t="s">
        <v>259</v>
      </c>
    </row>
    <row r="32" spans="1:4" hidden="1">
      <c r="A32" s="123">
        <v>11</v>
      </c>
      <c r="B32" s="123" t="s">
        <v>301</v>
      </c>
      <c r="C32" s="123">
        <v>208</v>
      </c>
      <c r="D32" s="123" t="s">
        <v>234</v>
      </c>
    </row>
    <row r="33" spans="1:4" hidden="1">
      <c r="A33" s="123">
        <v>11</v>
      </c>
      <c r="B33" s="123" t="s">
        <v>301</v>
      </c>
      <c r="C33" s="123">
        <v>209</v>
      </c>
      <c r="D33" s="123" t="s">
        <v>269</v>
      </c>
    </row>
    <row r="34" spans="1:4" hidden="1">
      <c r="A34" s="123">
        <v>11</v>
      </c>
      <c r="B34" s="123" t="s">
        <v>301</v>
      </c>
      <c r="C34" s="123">
        <v>210</v>
      </c>
      <c r="D34" s="123" t="s">
        <v>270</v>
      </c>
    </row>
    <row r="35" spans="1:4">
      <c r="A35" s="123">
        <v>11</v>
      </c>
      <c r="B35" s="123" t="s">
        <v>301</v>
      </c>
      <c r="C35" s="123">
        <v>211</v>
      </c>
      <c r="D35" s="123" t="s">
        <v>313</v>
      </c>
    </row>
    <row r="36" spans="1:4" hidden="1">
      <c r="A36" s="123">
        <v>11</v>
      </c>
      <c r="B36" s="123" t="s">
        <v>301</v>
      </c>
      <c r="C36" s="123">
        <v>212</v>
      </c>
      <c r="D36" s="123" t="s">
        <v>314</v>
      </c>
    </row>
    <row r="37" spans="1:4" hidden="1">
      <c r="A37" s="123">
        <v>11</v>
      </c>
      <c r="B37" s="123" t="s">
        <v>301</v>
      </c>
      <c r="C37" s="123">
        <v>213</v>
      </c>
      <c r="D37" s="123" t="s">
        <v>315</v>
      </c>
    </row>
    <row r="38" spans="1:4" hidden="1">
      <c r="A38" s="123">
        <v>11</v>
      </c>
      <c r="B38" s="123" t="s">
        <v>301</v>
      </c>
      <c r="C38" s="123">
        <v>216</v>
      </c>
      <c r="D38" s="123" t="s">
        <v>271</v>
      </c>
    </row>
    <row r="39" spans="1:4" hidden="1">
      <c r="A39" s="123">
        <v>11</v>
      </c>
      <c r="B39" s="123" t="s">
        <v>301</v>
      </c>
      <c r="C39" s="123">
        <v>217</v>
      </c>
      <c r="D39" s="123" t="s">
        <v>316</v>
      </c>
    </row>
    <row r="40" spans="1:4" hidden="1">
      <c r="A40" s="123">
        <v>11</v>
      </c>
      <c r="B40" s="123" t="s">
        <v>301</v>
      </c>
      <c r="C40" s="123">
        <v>218</v>
      </c>
      <c r="D40" s="123" t="s">
        <v>272</v>
      </c>
    </row>
    <row r="41" spans="1:4" hidden="1">
      <c r="A41" s="123">
        <v>11</v>
      </c>
      <c r="B41" s="123" t="s">
        <v>301</v>
      </c>
      <c r="C41" s="123">
        <v>219</v>
      </c>
      <c r="D41" s="123" t="s">
        <v>232</v>
      </c>
    </row>
    <row r="42" spans="1:4" hidden="1">
      <c r="A42" s="123">
        <v>11</v>
      </c>
      <c r="B42" s="123" t="s">
        <v>301</v>
      </c>
      <c r="C42" s="123">
        <v>220</v>
      </c>
      <c r="D42" s="123" t="s">
        <v>233</v>
      </c>
    </row>
    <row r="43" spans="1:4" hidden="1">
      <c r="A43" s="123">
        <v>11</v>
      </c>
      <c r="B43" s="123" t="s">
        <v>301</v>
      </c>
      <c r="C43" s="123">
        <v>223</v>
      </c>
      <c r="D43" s="123" t="s">
        <v>268</v>
      </c>
    </row>
    <row r="44" spans="1:4" hidden="1">
      <c r="A44" s="123">
        <v>11</v>
      </c>
      <c r="B44" s="123" t="s">
        <v>301</v>
      </c>
      <c r="C44" s="123">
        <v>224</v>
      </c>
      <c r="D44" s="123" t="s">
        <v>260</v>
      </c>
    </row>
    <row r="45" spans="1:4" hidden="1">
      <c r="A45" s="123">
        <v>11</v>
      </c>
      <c r="B45" s="123" t="s">
        <v>301</v>
      </c>
      <c r="C45" s="123">
        <v>225</v>
      </c>
      <c r="D45" s="123" t="s">
        <v>261</v>
      </c>
    </row>
    <row r="46" spans="1:4" hidden="1">
      <c r="A46" s="123">
        <v>11</v>
      </c>
      <c r="B46" s="123" t="s">
        <v>301</v>
      </c>
      <c r="C46" s="123">
        <v>226</v>
      </c>
      <c r="D46" s="123" t="s">
        <v>262</v>
      </c>
    </row>
    <row r="47" spans="1:4" hidden="1">
      <c r="A47" s="123">
        <v>11</v>
      </c>
      <c r="B47" s="123" t="s">
        <v>301</v>
      </c>
      <c r="C47" s="123">
        <v>227</v>
      </c>
      <c r="D47" s="123" t="s">
        <v>263</v>
      </c>
    </row>
    <row r="48" spans="1:4" hidden="1">
      <c r="A48" s="123">
        <v>11</v>
      </c>
      <c r="B48" s="123" t="s">
        <v>301</v>
      </c>
      <c r="C48" s="123">
        <v>228</v>
      </c>
      <c r="D48" s="123" t="s">
        <v>264</v>
      </c>
    </row>
    <row r="49" spans="1:4" hidden="1">
      <c r="A49" s="123">
        <v>11</v>
      </c>
      <c r="B49" s="123" t="s">
        <v>301</v>
      </c>
      <c r="C49" s="123">
        <v>229</v>
      </c>
      <c r="D49" s="123" t="s">
        <v>265</v>
      </c>
    </row>
    <row r="50" spans="1:4" hidden="1">
      <c r="A50" s="123">
        <v>11</v>
      </c>
      <c r="B50" s="123" t="s">
        <v>301</v>
      </c>
      <c r="C50" s="123">
        <v>230</v>
      </c>
      <c r="D50" s="123" t="s">
        <v>266</v>
      </c>
    </row>
    <row r="51" spans="1:4" hidden="1">
      <c r="A51" s="123">
        <v>11</v>
      </c>
      <c r="B51" s="123" t="s">
        <v>301</v>
      </c>
      <c r="C51" s="123">
        <v>301</v>
      </c>
      <c r="D51" s="123" t="s">
        <v>236</v>
      </c>
    </row>
    <row r="52" spans="1:4" hidden="1">
      <c r="A52" s="123">
        <v>11</v>
      </c>
      <c r="B52" s="123" t="s">
        <v>301</v>
      </c>
      <c r="C52" s="123">
        <v>302</v>
      </c>
      <c r="D52" s="123" t="s">
        <v>237</v>
      </c>
    </row>
    <row r="53" spans="1:4" hidden="1">
      <c r="A53" s="123">
        <v>11</v>
      </c>
      <c r="B53" s="123" t="s">
        <v>301</v>
      </c>
      <c r="C53" s="123">
        <v>303</v>
      </c>
      <c r="D53" s="123" t="s">
        <v>238</v>
      </c>
    </row>
    <row r="54" spans="1:4" hidden="1">
      <c r="A54" s="123">
        <v>11</v>
      </c>
      <c r="B54" s="123" t="s">
        <v>301</v>
      </c>
      <c r="C54" s="123">
        <v>306</v>
      </c>
      <c r="D54" s="123" t="s">
        <v>239</v>
      </c>
    </row>
    <row r="55" spans="1:4" hidden="1">
      <c r="A55" s="123">
        <v>11</v>
      </c>
      <c r="B55" s="123" t="s">
        <v>301</v>
      </c>
      <c r="C55" s="123">
        <v>307</v>
      </c>
      <c r="D55" s="123" t="s">
        <v>245</v>
      </c>
    </row>
    <row r="56" spans="1:4" hidden="1">
      <c r="A56" s="123">
        <v>11</v>
      </c>
      <c r="B56" s="123" t="s">
        <v>301</v>
      </c>
      <c r="C56" s="123">
        <v>308</v>
      </c>
      <c r="D56" s="123" t="s">
        <v>240</v>
      </c>
    </row>
    <row r="57" spans="1:4" hidden="1">
      <c r="A57" s="123">
        <v>11</v>
      </c>
      <c r="B57" s="123" t="s">
        <v>301</v>
      </c>
      <c r="C57" s="123">
        <v>309</v>
      </c>
      <c r="D57" s="123" t="s">
        <v>241</v>
      </c>
    </row>
    <row r="58" spans="1:4" hidden="1">
      <c r="A58" s="123">
        <v>11</v>
      </c>
      <c r="B58" s="123" t="s">
        <v>301</v>
      </c>
      <c r="C58" s="123">
        <v>313</v>
      </c>
      <c r="D58" s="123" t="s">
        <v>246</v>
      </c>
    </row>
    <row r="59" spans="1:4" hidden="1">
      <c r="A59" s="123">
        <v>11</v>
      </c>
      <c r="B59" s="123" t="s">
        <v>301</v>
      </c>
      <c r="C59" s="123">
        <v>322</v>
      </c>
      <c r="D59" s="123" t="s">
        <v>242</v>
      </c>
    </row>
    <row r="60" spans="1:4" hidden="1">
      <c r="A60" s="123">
        <v>11</v>
      </c>
      <c r="B60" s="123" t="s">
        <v>301</v>
      </c>
      <c r="C60" s="123">
        <v>323</v>
      </c>
      <c r="D60" s="123" t="s">
        <v>243</v>
      </c>
    </row>
    <row r="61" spans="1:4" hidden="1">
      <c r="A61" s="123">
        <v>11</v>
      </c>
      <c r="B61" s="123" t="s">
        <v>301</v>
      </c>
      <c r="C61" s="123">
        <v>508</v>
      </c>
      <c r="D61" s="123" t="s">
        <v>317</v>
      </c>
    </row>
    <row r="62" spans="1:4" hidden="1">
      <c r="A62" s="123">
        <v>11</v>
      </c>
      <c r="B62" s="123" t="s">
        <v>301</v>
      </c>
      <c r="C62" s="123">
        <v>610</v>
      </c>
      <c r="D62" s="123" t="s">
        <v>318</v>
      </c>
    </row>
    <row r="63" spans="1:4" hidden="1">
      <c r="A63" s="123">
        <v>11</v>
      </c>
      <c r="B63" s="123" t="s">
        <v>301</v>
      </c>
      <c r="C63" s="123">
        <v>611</v>
      </c>
      <c r="D63" s="123" t="s">
        <v>319</v>
      </c>
    </row>
    <row r="64" spans="1:4" hidden="1">
      <c r="A64" s="123">
        <v>11</v>
      </c>
      <c r="B64" s="123" t="s">
        <v>301</v>
      </c>
      <c r="C64" s="123">
        <v>612</v>
      </c>
      <c r="D64" s="123" t="s">
        <v>320</v>
      </c>
    </row>
    <row r="65" spans="1:4" hidden="1">
      <c r="A65" s="123">
        <v>11</v>
      </c>
      <c r="B65" s="123" t="s">
        <v>301</v>
      </c>
      <c r="C65" s="123">
        <v>613</v>
      </c>
      <c r="D65" s="123" t="s">
        <v>321</v>
      </c>
    </row>
    <row r="66" spans="1:4" hidden="1">
      <c r="A66" s="123">
        <v>11</v>
      </c>
      <c r="B66" s="123" t="s">
        <v>301</v>
      </c>
      <c r="C66" s="123">
        <v>614</v>
      </c>
      <c r="D66" s="123" t="s">
        <v>322</v>
      </c>
    </row>
    <row r="67" spans="1:4" hidden="1">
      <c r="A67" s="123">
        <v>11</v>
      </c>
      <c r="B67" s="123" t="s">
        <v>301</v>
      </c>
      <c r="C67" s="123">
        <v>615</v>
      </c>
      <c r="D67" s="123" t="s">
        <v>323</v>
      </c>
    </row>
    <row r="68" spans="1:4" hidden="1">
      <c r="A68" s="123">
        <v>11</v>
      </c>
      <c r="B68" s="123" t="s">
        <v>301</v>
      </c>
      <c r="C68" s="123">
        <v>714</v>
      </c>
      <c r="D68" s="123" t="s">
        <v>324</v>
      </c>
    </row>
    <row r="69" spans="1:4" hidden="1">
      <c r="A69" s="123">
        <v>11</v>
      </c>
      <c r="B69" s="123" t="s">
        <v>301</v>
      </c>
      <c r="C69" s="123">
        <v>723</v>
      </c>
      <c r="D69" s="123" t="s">
        <v>325</v>
      </c>
    </row>
    <row r="70" spans="1:4" hidden="1">
      <c r="A70" s="123">
        <v>11</v>
      </c>
      <c r="B70" s="123" t="s">
        <v>301</v>
      </c>
      <c r="C70" s="123">
        <v>728</v>
      </c>
      <c r="D70" s="123" t="s">
        <v>326</v>
      </c>
    </row>
    <row r="71" spans="1:4" hidden="1">
      <c r="A71" s="123">
        <v>11</v>
      </c>
      <c r="B71" s="123" t="s">
        <v>301</v>
      </c>
      <c r="C71" s="123">
        <v>738</v>
      </c>
      <c r="D71" s="123" t="s">
        <v>327</v>
      </c>
    </row>
    <row r="72" spans="1:4" hidden="1">
      <c r="A72" s="123">
        <v>11</v>
      </c>
      <c r="B72" s="123" t="s">
        <v>301</v>
      </c>
      <c r="C72" s="123">
        <v>739</v>
      </c>
      <c r="D72" s="123" t="s">
        <v>328</v>
      </c>
    </row>
    <row r="73" spans="1:4" hidden="1">
      <c r="A73" s="123">
        <v>11</v>
      </c>
      <c r="B73" s="123" t="s">
        <v>301</v>
      </c>
      <c r="C73" s="123">
        <v>740</v>
      </c>
      <c r="D73" s="123" t="s">
        <v>329</v>
      </c>
    </row>
    <row r="74" spans="1:4" hidden="1">
      <c r="A74" s="123">
        <v>11</v>
      </c>
      <c r="B74" s="123" t="s">
        <v>301</v>
      </c>
      <c r="C74" s="123">
        <v>803</v>
      </c>
      <c r="D74" s="123" t="s">
        <v>330</v>
      </c>
    </row>
    <row r="75" spans="1:4" hidden="1">
      <c r="A75" s="123">
        <v>11</v>
      </c>
      <c r="B75" s="123" t="s">
        <v>301</v>
      </c>
      <c r="C75" s="123">
        <v>804</v>
      </c>
      <c r="D75" s="123" t="s">
        <v>331</v>
      </c>
    </row>
    <row r="76" spans="1:4" hidden="1">
      <c r="A76" s="123">
        <v>11</v>
      </c>
      <c r="B76" s="123" t="s">
        <v>301</v>
      </c>
      <c r="C76" s="123">
        <v>805</v>
      </c>
      <c r="D76" s="123" t="s">
        <v>332</v>
      </c>
    </row>
    <row r="77" spans="1:4" hidden="1">
      <c r="A77" s="123">
        <v>11</v>
      </c>
      <c r="B77" s="123" t="s">
        <v>301</v>
      </c>
      <c r="C77" s="123">
        <v>806</v>
      </c>
      <c r="D77" s="123" t="s">
        <v>333</v>
      </c>
    </row>
    <row r="78" spans="1:4" hidden="1">
      <c r="A78" s="123">
        <v>11</v>
      </c>
      <c r="B78" s="123" t="s">
        <v>301</v>
      </c>
      <c r="C78" s="123">
        <v>808</v>
      </c>
      <c r="D78" s="123" t="s">
        <v>334</v>
      </c>
    </row>
    <row r="79" spans="1:4" hidden="1">
      <c r="A79" s="123">
        <v>11</v>
      </c>
      <c r="B79" s="123" t="s">
        <v>301</v>
      </c>
      <c r="C79" s="123">
        <v>809</v>
      </c>
      <c r="D79" s="123" t="s">
        <v>335</v>
      </c>
    </row>
    <row r="80" spans="1:4" hidden="1">
      <c r="A80" s="123">
        <v>11</v>
      </c>
      <c r="B80" s="123" t="s">
        <v>301</v>
      </c>
      <c r="C80" s="123">
        <v>810</v>
      </c>
      <c r="D80" s="123" t="s">
        <v>336</v>
      </c>
    </row>
    <row r="81" spans="1:4" hidden="1">
      <c r="A81" s="123">
        <v>11</v>
      </c>
      <c r="B81" s="123" t="s">
        <v>301</v>
      </c>
      <c r="C81" s="123">
        <v>811</v>
      </c>
      <c r="D81" s="123" t="s">
        <v>337</v>
      </c>
    </row>
    <row r="82" spans="1:4" hidden="1">
      <c r="A82" s="123">
        <v>11</v>
      </c>
      <c r="B82" s="123" t="s">
        <v>301</v>
      </c>
      <c r="C82" s="123">
        <v>813</v>
      </c>
      <c r="D82" s="123" t="s">
        <v>338</v>
      </c>
    </row>
    <row r="83" spans="1:4" hidden="1">
      <c r="A83" s="123">
        <v>11</v>
      </c>
      <c r="B83" s="123" t="s">
        <v>301</v>
      </c>
      <c r="C83" s="123">
        <v>814</v>
      </c>
      <c r="D83" s="123" t="s">
        <v>339</v>
      </c>
    </row>
    <row r="84" spans="1:4" hidden="1">
      <c r="A84" s="123">
        <v>11</v>
      </c>
      <c r="B84" s="123" t="s">
        <v>301</v>
      </c>
      <c r="C84" s="123">
        <v>815</v>
      </c>
      <c r="D84" s="123" t="s">
        <v>340</v>
      </c>
    </row>
    <row r="85" spans="1:4" hidden="1">
      <c r="A85" s="123">
        <v>11</v>
      </c>
      <c r="B85" s="123" t="s">
        <v>301</v>
      </c>
      <c r="C85" s="123">
        <v>816</v>
      </c>
      <c r="D85" s="123" t="s">
        <v>341</v>
      </c>
    </row>
    <row r="86" spans="1:4" hidden="1">
      <c r="A86" s="123">
        <v>11</v>
      </c>
      <c r="B86" s="123" t="s">
        <v>301</v>
      </c>
      <c r="C86" s="123">
        <v>817</v>
      </c>
      <c r="D86" s="123" t="s">
        <v>342</v>
      </c>
    </row>
    <row r="87" spans="1:4" hidden="1">
      <c r="A87" s="123">
        <v>11</v>
      </c>
      <c r="B87" s="123" t="s">
        <v>301</v>
      </c>
      <c r="C87" s="123">
        <v>818</v>
      </c>
      <c r="D87" s="123" t="s">
        <v>343</v>
      </c>
    </row>
    <row r="88" spans="1:4" hidden="1">
      <c r="A88" s="123">
        <v>11</v>
      </c>
      <c r="B88" s="123" t="s">
        <v>301</v>
      </c>
      <c r="C88" s="123">
        <v>819</v>
      </c>
      <c r="D88" s="123" t="s">
        <v>344</v>
      </c>
    </row>
    <row r="89" spans="1:4" hidden="1">
      <c r="A89" s="123">
        <v>11</v>
      </c>
      <c r="B89" s="123" t="s">
        <v>301</v>
      </c>
      <c r="C89" s="123">
        <v>820</v>
      </c>
      <c r="D89" s="123" t="s">
        <v>345</v>
      </c>
    </row>
    <row r="90" spans="1:4" hidden="1">
      <c r="A90" s="123">
        <v>11</v>
      </c>
      <c r="B90" s="123" t="s">
        <v>301</v>
      </c>
      <c r="C90" s="123">
        <v>821</v>
      </c>
      <c r="D90" s="123" t="s">
        <v>346</v>
      </c>
    </row>
    <row r="91" spans="1:4" hidden="1">
      <c r="A91" s="123">
        <v>11</v>
      </c>
      <c r="B91" s="123" t="s">
        <v>301</v>
      </c>
      <c r="C91" s="123">
        <v>822</v>
      </c>
      <c r="D91" s="123" t="s">
        <v>347</v>
      </c>
    </row>
    <row r="92" spans="1:4" hidden="1">
      <c r="A92" s="123">
        <v>11</v>
      </c>
      <c r="B92" s="123" t="s">
        <v>301</v>
      </c>
      <c r="C92" s="123">
        <v>824</v>
      </c>
      <c r="D92" s="123" t="s">
        <v>348</v>
      </c>
    </row>
    <row r="93" spans="1:4" hidden="1">
      <c r="A93" s="123">
        <v>11</v>
      </c>
      <c r="B93" s="123" t="s">
        <v>301</v>
      </c>
      <c r="C93" s="123">
        <v>827</v>
      </c>
      <c r="D93" s="123" t="s">
        <v>349</v>
      </c>
    </row>
    <row r="94" spans="1:4" hidden="1">
      <c r="A94" s="123">
        <v>11</v>
      </c>
      <c r="B94" s="123" t="s">
        <v>301</v>
      </c>
      <c r="C94" s="123">
        <v>830</v>
      </c>
      <c r="D94" s="123" t="s">
        <v>350</v>
      </c>
    </row>
    <row r="95" spans="1:4" hidden="1">
      <c r="A95" s="123">
        <v>11</v>
      </c>
      <c r="B95" s="123" t="s">
        <v>301</v>
      </c>
      <c r="C95" s="123">
        <v>832</v>
      </c>
      <c r="D95" s="123" t="s">
        <v>351</v>
      </c>
    </row>
    <row r="96" spans="1:4" hidden="1">
      <c r="A96" s="123">
        <v>11</v>
      </c>
      <c r="B96" s="123" t="s">
        <v>301</v>
      </c>
      <c r="C96" s="123">
        <v>833</v>
      </c>
      <c r="D96" s="123" t="s">
        <v>352</v>
      </c>
    </row>
    <row r="97" spans="1:4" hidden="1">
      <c r="A97" s="123">
        <v>11</v>
      </c>
      <c r="B97" s="123" t="s">
        <v>301</v>
      </c>
      <c r="C97" s="123">
        <v>835</v>
      </c>
      <c r="D97" s="123" t="s">
        <v>353</v>
      </c>
    </row>
    <row r="98" spans="1:4" hidden="1">
      <c r="A98" s="123">
        <v>11</v>
      </c>
      <c r="B98" s="123" t="s">
        <v>301</v>
      </c>
      <c r="C98" s="123">
        <v>836</v>
      </c>
      <c r="D98" s="123" t="s">
        <v>354</v>
      </c>
    </row>
    <row r="99" spans="1:4" hidden="1">
      <c r="A99" s="123">
        <v>11</v>
      </c>
      <c r="B99" s="123" t="s">
        <v>301</v>
      </c>
      <c r="C99" s="123">
        <v>837</v>
      </c>
      <c r="D99" s="123" t="s">
        <v>355</v>
      </c>
    </row>
    <row r="100" spans="1:4" hidden="1">
      <c r="A100" s="123">
        <v>11</v>
      </c>
      <c r="B100" s="123" t="s">
        <v>301</v>
      </c>
      <c r="C100" s="123">
        <v>901</v>
      </c>
      <c r="D100" s="123" t="s">
        <v>356</v>
      </c>
    </row>
    <row r="101" spans="1:4" hidden="1">
      <c r="A101" s="123">
        <v>12</v>
      </c>
      <c r="B101" s="123" t="s">
        <v>357</v>
      </c>
      <c r="C101" s="123">
        <v>1</v>
      </c>
      <c r="D101" s="123" t="s">
        <v>220</v>
      </c>
    </row>
    <row r="102" spans="1:4" hidden="1">
      <c r="A102" s="123">
        <v>12</v>
      </c>
      <c r="B102" s="123" t="s">
        <v>357</v>
      </c>
      <c r="C102" s="123">
        <v>2</v>
      </c>
      <c r="D102" s="123" t="s">
        <v>221</v>
      </c>
    </row>
    <row r="103" spans="1:4" hidden="1">
      <c r="A103" s="123">
        <v>12</v>
      </c>
      <c r="B103" s="123" t="s">
        <v>357</v>
      </c>
      <c r="C103" s="123">
        <v>3</v>
      </c>
      <c r="D103" s="123" t="s">
        <v>226</v>
      </c>
    </row>
    <row r="104" spans="1:4" hidden="1">
      <c r="A104" s="123">
        <v>12</v>
      </c>
      <c r="B104" s="123" t="s">
        <v>357</v>
      </c>
      <c r="C104" s="123">
        <v>4</v>
      </c>
      <c r="D104" s="123" t="s">
        <v>222</v>
      </c>
    </row>
    <row r="105" spans="1:4" hidden="1">
      <c r="A105" s="123">
        <v>12</v>
      </c>
      <c r="B105" s="123" t="s">
        <v>357</v>
      </c>
      <c r="C105" s="123">
        <v>5</v>
      </c>
      <c r="D105" s="123" t="s">
        <v>227</v>
      </c>
    </row>
    <row r="106" spans="1:4" hidden="1">
      <c r="A106" s="123">
        <v>12</v>
      </c>
      <c r="B106" s="123" t="s">
        <v>357</v>
      </c>
      <c r="C106" s="123">
        <v>6</v>
      </c>
      <c r="D106" s="123" t="s">
        <v>223</v>
      </c>
    </row>
    <row r="107" spans="1:4" hidden="1">
      <c r="A107" s="123">
        <v>12</v>
      </c>
      <c r="B107" s="123" t="s">
        <v>357</v>
      </c>
      <c r="C107" s="123">
        <v>8</v>
      </c>
      <c r="D107" s="123" t="s">
        <v>225</v>
      </c>
    </row>
    <row r="108" spans="1:4" hidden="1">
      <c r="A108" s="123">
        <v>12</v>
      </c>
      <c r="B108" s="123" t="s">
        <v>357</v>
      </c>
      <c r="C108" s="123">
        <v>9</v>
      </c>
      <c r="D108" s="123" t="s">
        <v>302</v>
      </c>
    </row>
    <row r="109" spans="1:4" hidden="1">
      <c r="A109" s="123">
        <v>12</v>
      </c>
      <c r="B109" s="123" t="s">
        <v>357</v>
      </c>
      <c r="C109" s="123">
        <v>11</v>
      </c>
      <c r="D109" s="123" t="s">
        <v>303</v>
      </c>
    </row>
    <row r="110" spans="1:4" hidden="1">
      <c r="A110" s="123">
        <v>12</v>
      </c>
      <c r="B110" s="123" t="s">
        <v>357</v>
      </c>
      <c r="C110" s="123">
        <v>12</v>
      </c>
      <c r="D110" s="123" t="s">
        <v>228</v>
      </c>
    </row>
    <row r="111" spans="1:4" hidden="1">
      <c r="A111" s="123">
        <v>12</v>
      </c>
      <c r="B111" s="123" t="s">
        <v>357</v>
      </c>
      <c r="C111" s="123">
        <v>18</v>
      </c>
      <c r="D111" s="123" t="s">
        <v>224</v>
      </c>
    </row>
    <row r="112" spans="1:4" hidden="1">
      <c r="A112" s="123">
        <v>12</v>
      </c>
      <c r="B112" s="123" t="s">
        <v>357</v>
      </c>
      <c r="C112" s="123">
        <v>19</v>
      </c>
      <c r="D112" s="123" t="s">
        <v>305</v>
      </c>
    </row>
    <row r="113" spans="1:4" hidden="1">
      <c r="A113" s="123">
        <v>12</v>
      </c>
      <c r="B113" s="123" t="s">
        <v>357</v>
      </c>
      <c r="C113" s="123">
        <v>20</v>
      </c>
      <c r="D113" s="123" t="s">
        <v>306</v>
      </c>
    </row>
    <row r="114" spans="1:4" hidden="1">
      <c r="A114" s="123">
        <v>12</v>
      </c>
      <c r="B114" s="123" t="s">
        <v>357</v>
      </c>
      <c r="C114" s="123">
        <v>21</v>
      </c>
      <c r="D114" s="123" t="s">
        <v>307</v>
      </c>
    </row>
    <row r="115" spans="1:4" hidden="1">
      <c r="A115" s="123">
        <v>12</v>
      </c>
      <c r="B115" s="123" t="s">
        <v>357</v>
      </c>
      <c r="C115" s="123">
        <v>102</v>
      </c>
      <c r="D115" s="123" t="s">
        <v>235</v>
      </c>
    </row>
    <row r="116" spans="1:4" hidden="1">
      <c r="A116" s="123">
        <v>12</v>
      </c>
      <c r="B116" s="123" t="s">
        <v>357</v>
      </c>
      <c r="C116" s="123">
        <v>104</v>
      </c>
      <c r="D116" s="123" t="s">
        <v>308</v>
      </c>
    </row>
    <row r="117" spans="1:4" hidden="1">
      <c r="A117" s="123">
        <v>12</v>
      </c>
      <c r="B117" s="123" t="s">
        <v>357</v>
      </c>
      <c r="C117" s="123">
        <v>106</v>
      </c>
      <c r="D117" s="123" t="s">
        <v>310</v>
      </c>
    </row>
    <row r="118" spans="1:4" hidden="1">
      <c r="A118" s="123">
        <v>12</v>
      </c>
      <c r="B118" s="123" t="s">
        <v>357</v>
      </c>
      <c r="C118" s="123">
        <v>107</v>
      </c>
      <c r="D118" s="123" t="s">
        <v>311</v>
      </c>
    </row>
    <row r="119" spans="1:4" hidden="1">
      <c r="A119" s="123">
        <v>12</v>
      </c>
      <c r="B119" s="123" t="s">
        <v>357</v>
      </c>
      <c r="C119" s="123">
        <v>202</v>
      </c>
      <c r="D119" s="123" t="s">
        <v>254</v>
      </c>
    </row>
    <row r="120" spans="1:4" hidden="1">
      <c r="A120" s="123">
        <v>12</v>
      </c>
      <c r="B120" s="123" t="s">
        <v>357</v>
      </c>
      <c r="C120" s="123">
        <v>203</v>
      </c>
      <c r="D120" s="123" t="s">
        <v>255</v>
      </c>
    </row>
    <row r="121" spans="1:4" hidden="1">
      <c r="A121" s="123">
        <v>12</v>
      </c>
      <c r="B121" s="123" t="s">
        <v>357</v>
      </c>
      <c r="C121" s="123">
        <v>204</v>
      </c>
      <c r="D121" s="123" t="s">
        <v>256</v>
      </c>
    </row>
    <row r="122" spans="1:4" hidden="1">
      <c r="A122" s="123">
        <v>12</v>
      </c>
      <c r="B122" s="123" t="s">
        <v>357</v>
      </c>
      <c r="C122" s="123">
        <v>205</v>
      </c>
      <c r="D122" s="123" t="s">
        <v>257</v>
      </c>
    </row>
    <row r="123" spans="1:4" hidden="1">
      <c r="A123" s="123">
        <v>12</v>
      </c>
      <c r="B123" s="123" t="s">
        <v>357</v>
      </c>
      <c r="C123" s="123">
        <v>301</v>
      </c>
      <c r="D123" s="123" t="s">
        <v>236</v>
      </c>
    </row>
    <row r="124" spans="1:4" hidden="1">
      <c r="A124" s="123">
        <v>12</v>
      </c>
      <c r="B124" s="123" t="s">
        <v>357</v>
      </c>
      <c r="C124" s="123">
        <v>302</v>
      </c>
      <c r="D124" s="123" t="s">
        <v>237</v>
      </c>
    </row>
    <row r="125" spans="1:4" hidden="1">
      <c r="A125" s="123">
        <v>12</v>
      </c>
      <c r="B125" s="123" t="s">
        <v>357</v>
      </c>
      <c r="C125" s="123">
        <v>303</v>
      </c>
      <c r="D125" s="123" t="s">
        <v>238</v>
      </c>
    </row>
    <row r="126" spans="1:4" hidden="1">
      <c r="A126" s="123">
        <v>12</v>
      </c>
      <c r="B126" s="123" t="s">
        <v>357</v>
      </c>
      <c r="C126" s="123">
        <v>306</v>
      </c>
      <c r="D126" s="123" t="s">
        <v>239</v>
      </c>
    </row>
    <row r="127" spans="1:4" hidden="1">
      <c r="A127" s="123">
        <v>12</v>
      </c>
      <c r="B127" s="123" t="s">
        <v>357</v>
      </c>
      <c r="C127" s="123">
        <v>308</v>
      </c>
      <c r="D127" s="123" t="s">
        <v>240</v>
      </c>
    </row>
    <row r="128" spans="1:4" hidden="1">
      <c r="A128" s="123">
        <v>12</v>
      </c>
      <c r="B128" s="123" t="s">
        <v>357</v>
      </c>
      <c r="C128" s="123">
        <v>309</v>
      </c>
      <c r="D128" s="123" t="s">
        <v>241</v>
      </c>
    </row>
    <row r="129" spans="1:4" hidden="1">
      <c r="A129" s="123">
        <v>12</v>
      </c>
      <c r="B129" s="123" t="s">
        <v>357</v>
      </c>
      <c r="C129" s="123">
        <v>322</v>
      </c>
      <c r="D129" s="123" t="s">
        <v>242</v>
      </c>
    </row>
    <row r="130" spans="1:4" hidden="1">
      <c r="A130" s="123">
        <v>12</v>
      </c>
      <c r="B130" s="123" t="s">
        <v>357</v>
      </c>
      <c r="C130" s="123">
        <v>323</v>
      </c>
      <c r="D130" s="123" t="s">
        <v>243</v>
      </c>
    </row>
    <row r="131" spans="1:4" hidden="1">
      <c r="A131" s="123">
        <v>12</v>
      </c>
      <c r="B131" s="123" t="s">
        <v>357</v>
      </c>
      <c r="C131" s="123">
        <v>610</v>
      </c>
      <c r="D131" s="123" t="s">
        <v>318</v>
      </c>
    </row>
    <row r="132" spans="1:4" hidden="1">
      <c r="A132" s="123">
        <v>14</v>
      </c>
      <c r="B132" s="123" t="s">
        <v>358</v>
      </c>
      <c r="C132" s="123">
        <v>203</v>
      </c>
      <c r="D132" s="123" t="s">
        <v>255</v>
      </c>
    </row>
    <row r="133" spans="1:4" hidden="1">
      <c r="A133" s="123">
        <v>14</v>
      </c>
      <c r="B133" s="123" t="s">
        <v>358</v>
      </c>
      <c r="C133" s="123">
        <v>204</v>
      </c>
      <c r="D133" s="123" t="s">
        <v>256</v>
      </c>
    </row>
    <row r="134" spans="1:4" hidden="1">
      <c r="A134" s="123">
        <v>14</v>
      </c>
      <c r="B134" s="123" t="s">
        <v>358</v>
      </c>
      <c r="C134" s="123">
        <v>301</v>
      </c>
      <c r="D134" s="123" t="s">
        <v>236</v>
      </c>
    </row>
    <row r="135" spans="1:4" hidden="1">
      <c r="A135" s="123">
        <v>14</v>
      </c>
      <c r="B135" s="123" t="s">
        <v>358</v>
      </c>
      <c r="C135" s="123">
        <v>302</v>
      </c>
      <c r="D135" s="123" t="s">
        <v>237</v>
      </c>
    </row>
    <row r="136" spans="1:4" hidden="1">
      <c r="A136" s="123">
        <v>14</v>
      </c>
      <c r="B136" s="123" t="s">
        <v>358</v>
      </c>
      <c r="C136" s="123">
        <v>304</v>
      </c>
      <c r="D136" s="123" t="s">
        <v>247</v>
      </c>
    </row>
    <row r="137" spans="1:4" hidden="1">
      <c r="A137" s="123">
        <v>14</v>
      </c>
      <c r="B137" s="123" t="s">
        <v>358</v>
      </c>
      <c r="C137" s="123">
        <v>305</v>
      </c>
      <c r="D137" s="123" t="s">
        <v>248</v>
      </c>
    </row>
    <row r="138" spans="1:4" hidden="1">
      <c r="A138" s="123">
        <v>14</v>
      </c>
      <c r="B138" s="123" t="s">
        <v>358</v>
      </c>
      <c r="C138" s="123">
        <v>313</v>
      </c>
      <c r="D138" s="123" t="s">
        <v>246</v>
      </c>
    </row>
    <row r="139" spans="1:4" hidden="1">
      <c r="A139" s="123">
        <v>14</v>
      </c>
      <c r="B139" s="123" t="s">
        <v>358</v>
      </c>
      <c r="C139" s="123">
        <v>315</v>
      </c>
      <c r="D139" s="123" t="s">
        <v>249</v>
      </c>
    </row>
    <row r="140" spans="1:4" hidden="1">
      <c r="A140" s="123">
        <v>14</v>
      </c>
      <c r="B140" s="123" t="s">
        <v>358</v>
      </c>
      <c r="C140" s="123">
        <v>320</v>
      </c>
      <c r="D140" s="123" t="s">
        <v>250</v>
      </c>
    </row>
    <row r="141" spans="1:4" hidden="1">
      <c r="A141" s="123">
        <v>14</v>
      </c>
      <c r="B141" s="123" t="s">
        <v>358</v>
      </c>
      <c r="C141" s="123">
        <v>322</v>
      </c>
      <c r="D141" s="123" t="s">
        <v>242</v>
      </c>
    </row>
    <row r="142" spans="1:4" hidden="1">
      <c r="A142" s="123">
        <v>14</v>
      </c>
      <c r="B142" s="123" t="s">
        <v>358</v>
      </c>
      <c r="C142" s="123">
        <v>325</v>
      </c>
      <c r="D142" s="123" t="s">
        <v>251</v>
      </c>
    </row>
    <row r="143" spans="1:4" hidden="1">
      <c r="A143" s="123">
        <v>14</v>
      </c>
      <c r="B143" s="123" t="s">
        <v>358</v>
      </c>
      <c r="C143" s="123">
        <v>326</v>
      </c>
      <c r="D143" s="123" t="s">
        <v>252</v>
      </c>
    </row>
    <row r="144" spans="1:4" hidden="1">
      <c r="A144" s="123">
        <v>21</v>
      </c>
      <c r="B144" s="123" t="s">
        <v>359</v>
      </c>
      <c r="C144" s="123">
        <v>1</v>
      </c>
      <c r="D144" s="123" t="s">
        <v>220</v>
      </c>
    </row>
    <row r="145" spans="1:4" hidden="1">
      <c r="A145" s="123">
        <v>21</v>
      </c>
      <c r="B145" s="123" t="s">
        <v>359</v>
      </c>
      <c r="C145" s="123">
        <v>3</v>
      </c>
      <c r="D145" s="123" t="s">
        <v>226</v>
      </c>
    </row>
    <row r="146" spans="1:4" hidden="1">
      <c r="A146" s="123">
        <v>21</v>
      </c>
      <c r="B146" s="123" t="s">
        <v>359</v>
      </c>
      <c r="C146" s="123">
        <v>6</v>
      </c>
      <c r="D146" s="123" t="s">
        <v>223</v>
      </c>
    </row>
    <row r="147" spans="1:4" hidden="1">
      <c r="A147" s="123">
        <v>21</v>
      </c>
      <c r="B147" s="123" t="s">
        <v>359</v>
      </c>
      <c r="C147" s="123">
        <v>12</v>
      </c>
      <c r="D147" s="123" t="s">
        <v>228</v>
      </c>
    </row>
    <row r="148" spans="1:4" hidden="1">
      <c r="A148" s="123">
        <v>21</v>
      </c>
      <c r="B148" s="123" t="s">
        <v>359</v>
      </c>
      <c r="C148" s="123">
        <v>207</v>
      </c>
      <c r="D148" s="123" t="s">
        <v>259</v>
      </c>
    </row>
    <row r="149" spans="1:4" hidden="1">
      <c r="A149" s="123">
        <v>21</v>
      </c>
      <c r="B149" s="123" t="s">
        <v>359</v>
      </c>
      <c r="C149" s="123">
        <v>212</v>
      </c>
      <c r="D149" s="123" t="s">
        <v>314</v>
      </c>
    </row>
    <row r="150" spans="1:4" hidden="1">
      <c r="A150" s="123">
        <v>21</v>
      </c>
      <c r="B150" s="123" t="s">
        <v>359</v>
      </c>
      <c r="C150" s="123">
        <v>213</v>
      </c>
      <c r="D150" s="123" t="s">
        <v>315</v>
      </c>
    </row>
    <row r="151" spans="1:4" hidden="1">
      <c r="A151" s="123">
        <v>21</v>
      </c>
      <c r="B151" s="123" t="s">
        <v>359</v>
      </c>
      <c r="C151" s="123">
        <v>219</v>
      </c>
      <c r="D151" s="123" t="s">
        <v>232</v>
      </c>
    </row>
    <row r="152" spans="1:4" hidden="1">
      <c r="A152" s="123">
        <v>21</v>
      </c>
      <c r="B152" s="123" t="s">
        <v>359</v>
      </c>
      <c r="C152" s="123">
        <v>220</v>
      </c>
      <c r="D152" s="123" t="s">
        <v>233</v>
      </c>
    </row>
    <row r="153" spans="1:4" hidden="1">
      <c r="A153" s="123">
        <v>21</v>
      </c>
      <c r="B153" s="123" t="s">
        <v>359</v>
      </c>
      <c r="C153" s="123">
        <v>230</v>
      </c>
      <c r="D153" s="123" t="s">
        <v>266</v>
      </c>
    </row>
    <row r="154" spans="1:4" hidden="1">
      <c r="A154" s="123">
        <v>21</v>
      </c>
      <c r="B154" s="123" t="s">
        <v>359</v>
      </c>
      <c r="C154" s="123">
        <v>610</v>
      </c>
      <c r="D154" s="123" t="s">
        <v>318</v>
      </c>
    </row>
    <row r="155" spans="1:4" hidden="1">
      <c r="A155" s="123">
        <v>21</v>
      </c>
      <c r="B155" s="123" t="s">
        <v>359</v>
      </c>
      <c r="C155" s="123">
        <v>804</v>
      </c>
      <c r="D155" s="123" t="s">
        <v>331</v>
      </c>
    </row>
    <row r="156" spans="1:4" hidden="1">
      <c r="A156" s="123">
        <v>21</v>
      </c>
      <c r="B156" s="123" t="s">
        <v>359</v>
      </c>
      <c r="C156" s="123">
        <v>805</v>
      </c>
      <c r="D156" s="123" t="s">
        <v>332</v>
      </c>
    </row>
    <row r="157" spans="1:4" hidden="1">
      <c r="A157" s="123">
        <v>21</v>
      </c>
      <c r="B157" s="123" t="s">
        <v>359</v>
      </c>
      <c r="C157" s="123">
        <v>819</v>
      </c>
      <c r="D157" s="123" t="s">
        <v>344</v>
      </c>
    </row>
    <row r="158" spans="1:4" hidden="1">
      <c r="A158" s="123">
        <v>21</v>
      </c>
      <c r="B158" s="123" t="s">
        <v>359</v>
      </c>
      <c r="C158" s="123">
        <v>820</v>
      </c>
      <c r="D158" s="123" t="s">
        <v>345</v>
      </c>
    </row>
    <row r="159" spans="1:4" hidden="1">
      <c r="A159" s="123">
        <v>21</v>
      </c>
      <c r="B159" s="123" t="s">
        <v>359</v>
      </c>
      <c r="C159" s="123">
        <v>836</v>
      </c>
      <c r="D159" s="123" t="s">
        <v>354</v>
      </c>
    </row>
    <row r="160" spans="1:4" hidden="1">
      <c r="A160" s="123">
        <v>21</v>
      </c>
      <c r="B160" s="123" t="s">
        <v>359</v>
      </c>
      <c r="C160" s="123">
        <v>837</v>
      </c>
      <c r="D160" s="123" t="s">
        <v>355</v>
      </c>
    </row>
    <row r="161" spans="1:4" hidden="1">
      <c r="A161" s="123">
        <v>21</v>
      </c>
      <c r="B161" s="123" t="s">
        <v>359</v>
      </c>
      <c r="C161" s="123">
        <v>902</v>
      </c>
      <c r="D161" s="123" t="s">
        <v>360</v>
      </c>
    </row>
    <row r="162" spans="1:4" hidden="1">
      <c r="A162" s="123">
        <v>22</v>
      </c>
      <c r="B162" s="123" t="s">
        <v>361</v>
      </c>
      <c r="C162" s="123">
        <v>222</v>
      </c>
      <c r="D162" s="123" t="s">
        <v>267</v>
      </c>
    </row>
    <row r="163" spans="1:4" hidden="1">
      <c r="A163" s="123">
        <v>22</v>
      </c>
      <c r="B163" s="123" t="s">
        <v>361</v>
      </c>
      <c r="C163" s="123">
        <v>223</v>
      </c>
      <c r="D163" s="123" t="s">
        <v>268</v>
      </c>
    </row>
    <row r="164" spans="1:4" hidden="1">
      <c r="A164" s="123">
        <v>22</v>
      </c>
      <c r="B164" s="123" t="s">
        <v>361</v>
      </c>
      <c r="C164" s="123">
        <v>402</v>
      </c>
      <c r="D164" s="123" t="s">
        <v>362</v>
      </c>
    </row>
    <row r="165" spans="1:4" hidden="1">
      <c r="A165" s="123">
        <v>22</v>
      </c>
      <c r="B165" s="123" t="s">
        <v>361</v>
      </c>
      <c r="C165" s="123">
        <v>403</v>
      </c>
      <c r="D165" s="123" t="s">
        <v>253</v>
      </c>
    </row>
    <row r="166" spans="1:4" hidden="1">
      <c r="A166" s="123">
        <v>22</v>
      </c>
      <c r="B166" s="123" t="s">
        <v>361</v>
      </c>
      <c r="C166" s="123">
        <v>404</v>
      </c>
      <c r="D166" s="123" t="s">
        <v>363</v>
      </c>
    </row>
    <row r="167" spans="1:4" hidden="1">
      <c r="A167" s="123">
        <v>22</v>
      </c>
      <c r="B167" s="123" t="s">
        <v>361</v>
      </c>
      <c r="C167" s="123">
        <v>409</v>
      </c>
      <c r="D167" s="123" t="s">
        <v>273</v>
      </c>
    </row>
    <row r="168" spans="1:4" hidden="1">
      <c r="A168" s="123">
        <v>22</v>
      </c>
      <c r="B168" s="123" t="s">
        <v>361</v>
      </c>
      <c r="C168" s="123">
        <v>903</v>
      </c>
      <c r="D168" s="123" t="s">
        <v>364</v>
      </c>
    </row>
    <row r="169" spans="1:4" hidden="1">
      <c r="A169" s="123">
        <v>31</v>
      </c>
      <c r="B169" s="123" t="s">
        <v>365</v>
      </c>
      <c r="C169" s="123">
        <v>208</v>
      </c>
      <c r="D169" s="123" t="s">
        <v>234</v>
      </c>
    </row>
    <row r="170" spans="1:4" hidden="1">
      <c r="A170" s="123">
        <v>31</v>
      </c>
      <c r="B170" s="123" t="s">
        <v>365</v>
      </c>
      <c r="C170" s="123">
        <v>212</v>
      </c>
      <c r="D170" s="123" t="s">
        <v>314</v>
      </c>
    </row>
    <row r="171" spans="1:4" hidden="1">
      <c r="A171" s="123">
        <v>31</v>
      </c>
      <c r="B171" s="123" t="s">
        <v>365</v>
      </c>
      <c r="C171" s="123">
        <v>213</v>
      </c>
      <c r="D171" s="123" t="s">
        <v>315</v>
      </c>
    </row>
    <row r="172" spans="1:4" hidden="1">
      <c r="A172" s="123">
        <v>31</v>
      </c>
      <c r="B172" s="123" t="s">
        <v>365</v>
      </c>
      <c r="C172" s="123">
        <v>215</v>
      </c>
      <c r="D172" s="123" t="s">
        <v>366</v>
      </c>
    </row>
    <row r="173" spans="1:4" hidden="1">
      <c r="A173" s="123">
        <v>31</v>
      </c>
      <c r="B173" s="123" t="s">
        <v>365</v>
      </c>
      <c r="C173" s="123">
        <v>217</v>
      </c>
      <c r="D173" s="123" t="s">
        <v>316</v>
      </c>
    </row>
    <row r="174" spans="1:4" hidden="1">
      <c r="A174" s="123">
        <v>31</v>
      </c>
      <c r="B174" s="123" t="s">
        <v>365</v>
      </c>
      <c r="C174" s="123">
        <v>219</v>
      </c>
      <c r="D174" s="123" t="s">
        <v>232</v>
      </c>
    </row>
    <row r="175" spans="1:4" hidden="1">
      <c r="A175" s="123">
        <v>31</v>
      </c>
      <c r="B175" s="123" t="s">
        <v>365</v>
      </c>
      <c r="C175" s="123">
        <v>220</v>
      </c>
      <c r="D175" s="123" t="s">
        <v>233</v>
      </c>
    </row>
    <row r="176" spans="1:4" hidden="1">
      <c r="A176" s="123">
        <v>31</v>
      </c>
      <c r="B176" s="123" t="s">
        <v>365</v>
      </c>
      <c r="C176" s="123">
        <v>504</v>
      </c>
      <c r="D176" s="123" t="s">
        <v>367</v>
      </c>
    </row>
    <row r="177" spans="1:4" hidden="1">
      <c r="A177" s="123">
        <v>31</v>
      </c>
      <c r="B177" s="123" t="s">
        <v>365</v>
      </c>
      <c r="C177" s="123">
        <v>507</v>
      </c>
      <c r="D177" s="123" t="s">
        <v>368</v>
      </c>
    </row>
    <row r="178" spans="1:4" hidden="1">
      <c r="A178" s="123">
        <v>31</v>
      </c>
      <c r="B178" s="123" t="s">
        <v>365</v>
      </c>
      <c r="C178" s="123">
        <v>606</v>
      </c>
      <c r="D178" s="123" t="s">
        <v>369</v>
      </c>
    </row>
    <row r="179" spans="1:4" hidden="1">
      <c r="A179" s="123">
        <v>31</v>
      </c>
      <c r="B179" s="123" t="s">
        <v>365</v>
      </c>
      <c r="C179" s="123">
        <v>607</v>
      </c>
      <c r="D179" s="123" t="s">
        <v>370</v>
      </c>
    </row>
    <row r="180" spans="1:4" hidden="1">
      <c r="A180" s="123">
        <v>31</v>
      </c>
      <c r="B180" s="123" t="s">
        <v>365</v>
      </c>
      <c r="C180" s="123">
        <v>711</v>
      </c>
      <c r="D180" s="123" t="s">
        <v>371</v>
      </c>
    </row>
    <row r="181" spans="1:4" hidden="1">
      <c r="A181" s="123">
        <v>31</v>
      </c>
      <c r="B181" s="123" t="s">
        <v>365</v>
      </c>
      <c r="C181" s="123">
        <v>713</v>
      </c>
      <c r="D181" s="123" t="s">
        <v>372</v>
      </c>
    </row>
    <row r="182" spans="1:4" hidden="1">
      <c r="A182" s="123">
        <v>31</v>
      </c>
      <c r="B182" s="123" t="s">
        <v>365</v>
      </c>
      <c r="C182" s="123">
        <v>714</v>
      </c>
      <c r="D182" s="123" t="s">
        <v>324</v>
      </c>
    </row>
    <row r="183" spans="1:4" hidden="1">
      <c r="A183" s="123">
        <v>31</v>
      </c>
      <c r="B183" s="123" t="s">
        <v>365</v>
      </c>
      <c r="C183" s="123">
        <v>716</v>
      </c>
      <c r="D183" s="123" t="s">
        <v>373</v>
      </c>
    </row>
    <row r="184" spans="1:4" hidden="1">
      <c r="A184" s="123">
        <v>31</v>
      </c>
      <c r="B184" s="123" t="s">
        <v>365</v>
      </c>
      <c r="C184" s="123">
        <v>721</v>
      </c>
      <c r="D184" s="123" t="s">
        <v>374</v>
      </c>
    </row>
    <row r="185" spans="1:4" hidden="1">
      <c r="A185" s="123">
        <v>31</v>
      </c>
      <c r="B185" s="123" t="s">
        <v>365</v>
      </c>
      <c r="C185" s="123">
        <v>722</v>
      </c>
      <c r="D185" s="123" t="s">
        <v>375</v>
      </c>
    </row>
    <row r="186" spans="1:4" hidden="1">
      <c r="A186" s="123">
        <v>31</v>
      </c>
      <c r="B186" s="123" t="s">
        <v>365</v>
      </c>
      <c r="C186" s="123">
        <v>726</v>
      </c>
      <c r="D186" s="123" t="s">
        <v>376</v>
      </c>
    </row>
    <row r="187" spans="1:4" hidden="1">
      <c r="A187" s="123">
        <v>31</v>
      </c>
      <c r="B187" s="123" t="s">
        <v>365</v>
      </c>
      <c r="C187" s="123">
        <v>727</v>
      </c>
      <c r="D187" s="123" t="s">
        <v>377</v>
      </c>
    </row>
    <row r="188" spans="1:4" hidden="1">
      <c r="A188" s="123">
        <v>31</v>
      </c>
      <c r="B188" s="123" t="s">
        <v>365</v>
      </c>
      <c r="C188" s="123">
        <v>728</v>
      </c>
      <c r="D188" s="123" t="s">
        <v>326</v>
      </c>
    </row>
    <row r="189" spans="1:4" hidden="1">
      <c r="A189" s="123">
        <v>31</v>
      </c>
      <c r="B189" s="123" t="s">
        <v>365</v>
      </c>
      <c r="C189" s="123">
        <v>730</v>
      </c>
      <c r="D189" s="123" t="s">
        <v>378</v>
      </c>
    </row>
    <row r="190" spans="1:4" hidden="1">
      <c r="A190" s="123">
        <v>31</v>
      </c>
      <c r="B190" s="123" t="s">
        <v>365</v>
      </c>
      <c r="C190" s="123">
        <v>738</v>
      </c>
      <c r="D190" s="123" t="s">
        <v>327</v>
      </c>
    </row>
    <row r="191" spans="1:4" hidden="1">
      <c r="A191" s="123">
        <v>31</v>
      </c>
      <c r="B191" s="123" t="s">
        <v>365</v>
      </c>
      <c r="C191" s="123">
        <v>739</v>
      </c>
      <c r="D191" s="123" t="s">
        <v>328</v>
      </c>
    </row>
    <row r="192" spans="1:4" hidden="1">
      <c r="A192" s="123">
        <v>31</v>
      </c>
      <c r="B192" s="123" t="s">
        <v>365</v>
      </c>
      <c r="C192" s="123">
        <v>740</v>
      </c>
      <c r="D192" s="123" t="s">
        <v>329</v>
      </c>
    </row>
    <row r="193" spans="1:4" hidden="1">
      <c r="A193" s="123">
        <v>31</v>
      </c>
      <c r="B193" s="123" t="s">
        <v>365</v>
      </c>
      <c r="C193" s="123">
        <v>801</v>
      </c>
      <c r="D193" s="123" t="s">
        <v>379</v>
      </c>
    </row>
    <row r="194" spans="1:4" hidden="1">
      <c r="A194" s="123">
        <v>31</v>
      </c>
      <c r="B194" s="123" t="s">
        <v>365</v>
      </c>
      <c r="C194" s="123">
        <v>804</v>
      </c>
      <c r="D194" s="123" t="s">
        <v>331</v>
      </c>
    </row>
    <row r="195" spans="1:4" hidden="1">
      <c r="A195" s="123">
        <v>31</v>
      </c>
      <c r="B195" s="123" t="s">
        <v>365</v>
      </c>
      <c r="C195" s="123">
        <v>805</v>
      </c>
      <c r="D195" s="123" t="s">
        <v>332</v>
      </c>
    </row>
    <row r="196" spans="1:4" hidden="1">
      <c r="A196" s="123">
        <v>31</v>
      </c>
      <c r="B196" s="123" t="s">
        <v>365</v>
      </c>
      <c r="C196" s="123">
        <v>807</v>
      </c>
      <c r="D196" s="123" t="s">
        <v>380</v>
      </c>
    </row>
    <row r="197" spans="1:4" hidden="1">
      <c r="A197" s="123">
        <v>31</v>
      </c>
      <c r="B197" s="123" t="s">
        <v>365</v>
      </c>
      <c r="C197" s="123">
        <v>811</v>
      </c>
      <c r="D197" s="123" t="s">
        <v>337</v>
      </c>
    </row>
    <row r="198" spans="1:4" hidden="1">
      <c r="A198" s="123">
        <v>31</v>
      </c>
      <c r="B198" s="123" t="s">
        <v>365</v>
      </c>
      <c r="C198" s="123">
        <v>814</v>
      </c>
      <c r="D198" s="123" t="s">
        <v>339</v>
      </c>
    </row>
    <row r="199" spans="1:4" hidden="1">
      <c r="A199" s="123">
        <v>31</v>
      </c>
      <c r="B199" s="123" t="s">
        <v>365</v>
      </c>
      <c r="C199" s="123">
        <v>816</v>
      </c>
      <c r="D199" s="123" t="s">
        <v>341</v>
      </c>
    </row>
    <row r="200" spans="1:4" hidden="1">
      <c r="A200" s="123">
        <v>31</v>
      </c>
      <c r="B200" s="123" t="s">
        <v>365</v>
      </c>
      <c r="C200" s="123">
        <v>819</v>
      </c>
      <c r="D200" s="123" t="s">
        <v>344</v>
      </c>
    </row>
    <row r="201" spans="1:4" hidden="1">
      <c r="A201" s="123">
        <v>31</v>
      </c>
      <c r="B201" s="123" t="s">
        <v>365</v>
      </c>
      <c r="C201" s="123">
        <v>820</v>
      </c>
      <c r="D201" s="123" t="s">
        <v>345</v>
      </c>
    </row>
    <row r="202" spans="1:4" hidden="1">
      <c r="A202" s="123">
        <v>31</v>
      </c>
      <c r="B202" s="123" t="s">
        <v>365</v>
      </c>
      <c r="C202" s="123">
        <v>823</v>
      </c>
      <c r="D202" s="123" t="s">
        <v>381</v>
      </c>
    </row>
    <row r="203" spans="1:4" hidden="1">
      <c r="A203" s="123">
        <v>31</v>
      </c>
      <c r="B203" s="123" t="s">
        <v>365</v>
      </c>
      <c r="C203" s="123">
        <v>824</v>
      </c>
      <c r="D203" s="123" t="s">
        <v>348</v>
      </c>
    </row>
    <row r="204" spans="1:4" hidden="1">
      <c r="A204" s="123">
        <v>31</v>
      </c>
      <c r="B204" s="123" t="s">
        <v>365</v>
      </c>
      <c r="C204" s="123">
        <v>826</v>
      </c>
      <c r="D204" s="123" t="s">
        <v>382</v>
      </c>
    </row>
    <row r="205" spans="1:4" hidden="1">
      <c r="A205" s="123">
        <v>31</v>
      </c>
      <c r="B205" s="123" t="s">
        <v>365</v>
      </c>
      <c r="C205" s="123">
        <v>827</v>
      </c>
      <c r="D205" s="123" t="s">
        <v>349</v>
      </c>
    </row>
    <row r="206" spans="1:4" hidden="1">
      <c r="A206" s="123">
        <v>31</v>
      </c>
      <c r="B206" s="123" t="s">
        <v>365</v>
      </c>
      <c r="C206" s="123">
        <v>829</v>
      </c>
      <c r="D206" s="123" t="s">
        <v>383</v>
      </c>
    </row>
    <row r="207" spans="1:4" hidden="1">
      <c r="A207" s="123">
        <v>31</v>
      </c>
      <c r="B207" s="123" t="s">
        <v>365</v>
      </c>
      <c r="C207" s="123">
        <v>831</v>
      </c>
      <c r="D207" s="123" t="s">
        <v>384</v>
      </c>
    </row>
    <row r="208" spans="1:4" hidden="1">
      <c r="A208" s="123">
        <v>31</v>
      </c>
      <c r="B208" s="123" t="s">
        <v>365</v>
      </c>
      <c r="C208" s="123">
        <v>835</v>
      </c>
      <c r="D208" s="123" t="s">
        <v>353</v>
      </c>
    </row>
    <row r="209" spans="1:4" hidden="1">
      <c r="A209" s="123">
        <v>31</v>
      </c>
      <c r="B209" s="123" t="s">
        <v>365</v>
      </c>
      <c r="C209" s="123">
        <v>836</v>
      </c>
      <c r="D209" s="123" t="s">
        <v>354</v>
      </c>
    </row>
    <row r="210" spans="1:4" hidden="1">
      <c r="A210" s="123">
        <v>31</v>
      </c>
      <c r="B210" s="123" t="s">
        <v>365</v>
      </c>
      <c r="C210" s="123">
        <v>837</v>
      </c>
      <c r="D210" s="123" t="s">
        <v>355</v>
      </c>
    </row>
    <row r="211" spans="1:4" hidden="1">
      <c r="A211" s="123">
        <v>31</v>
      </c>
      <c r="B211" s="123" t="s">
        <v>365</v>
      </c>
      <c r="C211" s="123">
        <v>904</v>
      </c>
      <c r="D211" s="123" t="s">
        <v>385</v>
      </c>
    </row>
    <row r="212" spans="1:4" hidden="1">
      <c r="A212" s="123">
        <v>32</v>
      </c>
      <c r="B212" s="123" t="s">
        <v>386</v>
      </c>
      <c r="C212" s="123">
        <v>505</v>
      </c>
      <c r="D212" s="123" t="s">
        <v>387</v>
      </c>
    </row>
    <row r="213" spans="1:4" hidden="1">
      <c r="A213" s="123">
        <v>32</v>
      </c>
      <c r="B213" s="123" t="s">
        <v>386</v>
      </c>
      <c r="C213" s="123">
        <v>605</v>
      </c>
      <c r="D213" s="123" t="s">
        <v>388</v>
      </c>
    </row>
    <row r="214" spans="1:4" hidden="1">
      <c r="A214" s="123">
        <v>32</v>
      </c>
      <c r="B214" s="123" t="s">
        <v>386</v>
      </c>
      <c r="C214" s="123">
        <v>609</v>
      </c>
      <c r="D214" s="123" t="s">
        <v>389</v>
      </c>
    </row>
    <row r="215" spans="1:4" hidden="1">
      <c r="A215" s="123">
        <v>32</v>
      </c>
      <c r="B215" s="123" t="s">
        <v>386</v>
      </c>
      <c r="C215" s="123">
        <v>718</v>
      </c>
      <c r="D215" s="123" t="s">
        <v>390</v>
      </c>
    </row>
    <row r="216" spans="1:4" hidden="1">
      <c r="A216" s="123">
        <v>32</v>
      </c>
      <c r="B216" s="123" t="s">
        <v>386</v>
      </c>
      <c r="C216" s="123">
        <v>733</v>
      </c>
      <c r="D216" s="123" t="s">
        <v>391</v>
      </c>
    </row>
    <row r="217" spans="1:4" hidden="1">
      <c r="A217" s="123">
        <v>32</v>
      </c>
      <c r="B217" s="123" t="s">
        <v>386</v>
      </c>
      <c r="C217" s="123">
        <v>735</v>
      </c>
      <c r="D217" s="123" t="s">
        <v>392</v>
      </c>
    </row>
    <row r="218" spans="1:4" hidden="1">
      <c r="A218" s="123">
        <v>32</v>
      </c>
      <c r="B218" s="123" t="s">
        <v>386</v>
      </c>
      <c r="C218" s="123">
        <v>905</v>
      </c>
      <c r="D218" s="123" t="s">
        <v>393</v>
      </c>
    </row>
    <row r="219" spans="1:4" hidden="1">
      <c r="A219" s="123">
        <v>33</v>
      </c>
      <c r="B219" s="123" t="s">
        <v>394</v>
      </c>
      <c r="C219" s="123">
        <v>213</v>
      </c>
      <c r="D219" s="123" t="s">
        <v>315</v>
      </c>
    </row>
    <row r="220" spans="1:4" hidden="1">
      <c r="A220" s="123">
        <v>33</v>
      </c>
      <c r="B220" s="123" t="s">
        <v>394</v>
      </c>
      <c r="C220" s="123">
        <v>714</v>
      </c>
      <c r="D220" s="123" t="s">
        <v>324</v>
      </c>
    </row>
    <row r="221" spans="1:4" hidden="1">
      <c r="A221" s="123">
        <v>33</v>
      </c>
      <c r="B221" s="123" t="s">
        <v>394</v>
      </c>
      <c r="C221" s="123">
        <v>730</v>
      </c>
      <c r="D221" s="123" t="s">
        <v>378</v>
      </c>
    </row>
    <row r="222" spans="1:4" hidden="1">
      <c r="A222" s="123">
        <v>33</v>
      </c>
      <c r="B222" s="123" t="s">
        <v>394</v>
      </c>
      <c r="C222" s="123">
        <v>832</v>
      </c>
      <c r="D222" s="123" t="s">
        <v>351</v>
      </c>
    </row>
    <row r="223" spans="1:4" hidden="1">
      <c r="A223" s="123">
        <v>34</v>
      </c>
      <c r="B223" s="123" t="s">
        <v>395</v>
      </c>
      <c r="C223" s="123">
        <v>213</v>
      </c>
      <c r="D223" s="123" t="s">
        <v>315</v>
      </c>
    </row>
    <row r="224" spans="1:4" hidden="1">
      <c r="A224" s="123">
        <v>34</v>
      </c>
      <c r="B224" s="123" t="s">
        <v>395</v>
      </c>
      <c r="C224" s="123">
        <v>714</v>
      </c>
      <c r="D224" s="123" t="s">
        <v>324</v>
      </c>
    </row>
    <row r="225" spans="1:4" hidden="1">
      <c r="A225" s="123">
        <v>34</v>
      </c>
      <c r="B225" s="123" t="s">
        <v>395</v>
      </c>
      <c r="C225" s="123">
        <v>730</v>
      </c>
      <c r="D225" s="123" t="s">
        <v>378</v>
      </c>
    </row>
    <row r="226" spans="1:4" hidden="1">
      <c r="A226" s="123">
        <v>34</v>
      </c>
      <c r="B226" s="123" t="s">
        <v>395</v>
      </c>
      <c r="C226" s="123">
        <v>832</v>
      </c>
      <c r="D226" s="123" t="s">
        <v>351</v>
      </c>
    </row>
    <row r="227" spans="1:4" hidden="1">
      <c r="A227" s="123">
        <v>35</v>
      </c>
      <c r="B227" s="123" t="s">
        <v>396</v>
      </c>
      <c r="C227" s="123">
        <v>604</v>
      </c>
      <c r="D227" s="123" t="s">
        <v>397</v>
      </c>
    </row>
    <row r="228" spans="1:4" hidden="1">
      <c r="A228" s="123">
        <v>35</v>
      </c>
      <c r="B228" s="123" t="s">
        <v>396</v>
      </c>
      <c r="C228" s="123">
        <v>605</v>
      </c>
      <c r="D228" s="123" t="s">
        <v>388</v>
      </c>
    </row>
    <row r="229" spans="1:4" hidden="1">
      <c r="A229" s="123">
        <v>35</v>
      </c>
      <c r="B229" s="123" t="s">
        <v>396</v>
      </c>
      <c r="C229" s="123">
        <v>608</v>
      </c>
      <c r="D229" s="123" t="s">
        <v>398</v>
      </c>
    </row>
    <row r="230" spans="1:4" hidden="1">
      <c r="A230" s="123">
        <v>35</v>
      </c>
      <c r="B230" s="123" t="s">
        <v>396</v>
      </c>
      <c r="C230" s="123">
        <v>708</v>
      </c>
      <c r="D230" s="123" t="s">
        <v>399</v>
      </c>
    </row>
    <row r="231" spans="1:4" hidden="1">
      <c r="A231" s="123">
        <v>35</v>
      </c>
      <c r="B231" s="123" t="s">
        <v>396</v>
      </c>
      <c r="C231" s="123">
        <v>714</v>
      </c>
      <c r="D231" s="123" t="s">
        <v>324</v>
      </c>
    </row>
    <row r="232" spans="1:4" hidden="1">
      <c r="A232" s="123">
        <v>35</v>
      </c>
      <c r="B232" s="123" t="s">
        <v>396</v>
      </c>
      <c r="C232" s="123">
        <v>715</v>
      </c>
      <c r="D232" s="123" t="s">
        <v>400</v>
      </c>
    </row>
    <row r="233" spans="1:4" hidden="1">
      <c r="A233" s="123">
        <v>35</v>
      </c>
      <c r="B233" s="123" t="s">
        <v>396</v>
      </c>
      <c r="C233" s="123">
        <v>717</v>
      </c>
      <c r="D233" s="123" t="s">
        <v>401</v>
      </c>
    </row>
    <row r="234" spans="1:4" hidden="1">
      <c r="A234" s="123">
        <v>35</v>
      </c>
      <c r="B234" s="123" t="s">
        <v>396</v>
      </c>
      <c r="C234" s="123">
        <v>720</v>
      </c>
      <c r="D234" s="123" t="s">
        <v>402</v>
      </c>
    </row>
    <row r="235" spans="1:4" hidden="1">
      <c r="A235" s="123">
        <v>35</v>
      </c>
      <c r="B235" s="123" t="s">
        <v>396</v>
      </c>
      <c r="C235" s="123">
        <v>723</v>
      </c>
      <c r="D235" s="123" t="s">
        <v>325</v>
      </c>
    </row>
    <row r="236" spans="1:4" hidden="1">
      <c r="A236" s="123">
        <v>35</v>
      </c>
      <c r="B236" s="123" t="s">
        <v>396</v>
      </c>
      <c r="C236" s="123">
        <v>731</v>
      </c>
      <c r="D236" s="123" t="s">
        <v>403</v>
      </c>
    </row>
    <row r="237" spans="1:4" hidden="1">
      <c r="A237" s="123">
        <v>35</v>
      </c>
      <c r="B237" s="123" t="s">
        <v>396</v>
      </c>
      <c r="C237" s="123">
        <v>732</v>
      </c>
      <c r="D237" s="123" t="s">
        <v>404</v>
      </c>
    </row>
    <row r="238" spans="1:4" hidden="1">
      <c r="A238" s="123">
        <v>35</v>
      </c>
      <c r="B238" s="123" t="s">
        <v>396</v>
      </c>
      <c r="C238" s="123">
        <v>733</v>
      </c>
      <c r="D238" s="123" t="s">
        <v>391</v>
      </c>
    </row>
    <row r="239" spans="1:4" hidden="1">
      <c r="A239" s="123">
        <v>35</v>
      </c>
      <c r="B239" s="123" t="s">
        <v>396</v>
      </c>
      <c r="C239" s="123">
        <v>734</v>
      </c>
      <c r="D239" s="123" t="s">
        <v>405</v>
      </c>
    </row>
    <row r="240" spans="1:4" hidden="1">
      <c r="A240" s="123">
        <v>35</v>
      </c>
      <c r="B240" s="123" t="s">
        <v>396</v>
      </c>
      <c r="C240" s="123">
        <v>735</v>
      </c>
      <c r="D240" s="123" t="s">
        <v>392</v>
      </c>
    </row>
    <row r="241" spans="1:4" hidden="1">
      <c r="A241" s="123">
        <v>35</v>
      </c>
      <c r="B241" s="123" t="s">
        <v>396</v>
      </c>
      <c r="C241" s="123">
        <v>736</v>
      </c>
      <c r="D241" s="123" t="s">
        <v>406</v>
      </c>
    </row>
    <row r="242" spans="1:4" hidden="1">
      <c r="A242" s="123">
        <v>35</v>
      </c>
      <c r="B242" s="123" t="s">
        <v>396</v>
      </c>
      <c r="C242" s="123">
        <v>737</v>
      </c>
      <c r="D242" s="123" t="s">
        <v>407</v>
      </c>
    </row>
    <row r="243" spans="1:4" hidden="1">
      <c r="A243" s="123">
        <v>35</v>
      </c>
      <c r="B243" s="123" t="s">
        <v>396</v>
      </c>
      <c r="C243" s="123">
        <v>739</v>
      </c>
      <c r="D243" s="123" t="s">
        <v>328</v>
      </c>
    </row>
    <row r="244" spans="1:4" hidden="1">
      <c r="A244" s="123">
        <v>35</v>
      </c>
      <c r="B244" s="123" t="s">
        <v>396</v>
      </c>
      <c r="C244" s="123">
        <v>740</v>
      </c>
      <c r="D244" s="123" t="s">
        <v>329</v>
      </c>
    </row>
    <row r="245" spans="1:4" hidden="1">
      <c r="A245" s="123">
        <v>35</v>
      </c>
      <c r="B245" s="123" t="s">
        <v>396</v>
      </c>
      <c r="C245" s="123">
        <v>801</v>
      </c>
      <c r="D245" s="123" t="s">
        <v>379</v>
      </c>
    </row>
    <row r="246" spans="1:4" hidden="1">
      <c r="A246" s="123">
        <v>35</v>
      </c>
      <c r="B246" s="123" t="s">
        <v>396</v>
      </c>
      <c r="C246" s="123">
        <v>812</v>
      </c>
      <c r="D246" s="123" t="s">
        <v>408</v>
      </c>
    </row>
    <row r="247" spans="1:4" hidden="1">
      <c r="A247" s="123">
        <v>35</v>
      </c>
      <c r="B247" s="123" t="s">
        <v>396</v>
      </c>
      <c r="C247" s="123">
        <v>825</v>
      </c>
      <c r="D247" s="123" t="s">
        <v>339</v>
      </c>
    </row>
    <row r="248" spans="1:4" hidden="1">
      <c r="A248" s="123">
        <v>35</v>
      </c>
      <c r="B248" s="123" t="s">
        <v>396</v>
      </c>
      <c r="C248" s="123">
        <v>834</v>
      </c>
      <c r="D248" s="123" t="s">
        <v>409</v>
      </c>
    </row>
    <row r="249" spans="1:4" hidden="1">
      <c r="A249" s="123">
        <v>35</v>
      </c>
      <c r="B249" s="123" t="s">
        <v>396</v>
      </c>
      <c r="C249" s="123">
        <v>904</v>
      </c>
      <c r="D249" s="123" t="s">
        <v>385</v>
      </c>
    </row>
    <row r="250" spans="1:4" hidden="1">
      <c r="A250" s="123">
        <v>36</v>
      </c>
      <c r="B250" s="123" t="s">
        <v>410</v>
      </c>
      <c r="C250" s="123">
        <v>604</v>
      </c>
      <c r="D250" s="123" t="s">
        <v>397</v>
      </c>
    </row>
    <row r="251" spans="1:4" hidden="1">
      <c r="A251" s="123">
        <v>36</v>
      </c>
      <c r="B251" s="123" t="s">
        <v>410</v>
      </c>
      <c r="C251" s="123">
        <v>605</v>
      </c>
      <c r="D251" s="123" t="s">
        <v>388</v>
      </c>
    </row>
    <row r="252" spans="1:4" hidden="1">
      <c r="A252" s="123">
        <v>36</v>
      </c>
      <c r="B252" s="123" t="s">
        <v>410</v>
      </c>
      <c r="C252" s="123">
        <v>608</v>
      </c>
      <c r="D252" s="123" t="s">
        <v>398</v>
      </c>
    </row>
    <row r="253" spans="1:4" hidden="1">
      <c r="A253" s="123">
        <v>36</v>
      </c>
      <c r="B253" s="123" t="s">
        <v>410</v>
      </c>
      <c r="C253" s="123">
        <v>708</v>
      </c>
      <c r="D253" s="123" t="s">
        <v>399</v>
      </c>
    </row>
    <row r="254" spans="1:4" hidden="1">
      <c r="A254" s="123">
        <v>36</v>
      </c>
      <c r="B254" s="123" t="s">
        <v>410</v>
      </c>
      <c r="C254" s="123">
        <v>731</v>
      </c>
      <c r="D254" s="123" t="s">
        <v>403</v>
      </c>
    </row>
    <row r="255" spans="1:4" hidden="1">
      <c r="A255" s="123">
        <v>36</v>
      </c>
      <c r="B255" s="123" t="s">
        <v>410</v>
      </c>
      <c r="C255" s="123">
        <v>732</v>
      </c>
      <c r="D255" s="123" t="s">
        <v>404</v>
      </c>
    </row>
    <row r="256" spans="1:4" hidden="1">
      <c r="A256" s="123">
        <v>36</v>
      </c>
      <c r="B256" s="123" t="s">
        <v>410</v>
      </c>
      <c r="C256" s="123">
        <v>733</v>
      </c>
      <c r="D256" s="123" t="s">
        <v>391</v>
      </c>
    </row>
    <row r="257" spans="1:4" hidden="1">
      <c r="A257" s="123">
        <v>36</v>
      </c>
      <c r="B257" s="123" t="s">
        <v>410</v>
      </c>
      <c r="C257" s="123">
        <v>735</v>
      </c>
      <c r="D257" s="123" t="s">
        <v>392</v>
      </c>
    </row>
    <row r="258" spans="1:4" hidden="1">
      <c r="A258" s="123">
        <v>36</v>
      </c>
      <c r="B258" s="123" t="s">
        <v>410</v>
      </c>
      <c r="C258" s="123">
        <v>736</v>
      </c>
      <c r="D258" s="123" t="s">
        <v>406</v>
      </c>
    </row>
    <row r="259" spans="1:4" hidden="1">
      <c r="A259" s="123">
        <v>36</v>
      </c>
      <c r="B259" s="123" t="s">
        <v>410</v>
      </c>
      <c r="C259" s="123">
        <v>834</v>
      </c>
      <c r="D259" s="123" t="s">
        <v>409</v>
      </c>
    </row>
    <row r="260" spans="1:4" hidden="1">
      <c r="A260" s="123">
        <v>36</v>
      </c>
      <c r="B260" s="123" t="s">
        <v>410</v>
      </c>
      <c r="C260" s="123">
        <v>904</v>
      </c>
      <c r="D260" s="123" t="s">
        <v>385</v>
      </c>
    </row>
    <row r="261" spans="1:4" hidden="1">
      <c r="A261" s="123">
        <v>37</v>
      </c>
      <c r="B261" s="123" t="s">
        <v>411</v>
      </c>
      <c r="C261" s="123">
        <v>605</v>
      </c>
      <c r="D261" s="123" t="s">
        <v>388</v>
      </c>
    </row>
    <row r="262" spans="1:4" hidden="1">
      <c r="A262" s="123">
        <v>37</v>
      </c>
      <c r="B262" s="123" t="s">
        <v>411</v>
      </c>
      <c r="C262" s="123">
        <v>609</v>
      </c>
      <c r="D262" s="123" t="s">
        <v>389</v>
      </c>
    </row>
    <row r="263" spans="1:4" hidden="1">
      <c r="A263" s="123">
        <v>37</v>
      </c>
      <c r="B263" s="123" t="s">
        <v>411</v>
      </c>
      <c r="C263" s="123">
        <v>733</v>
      </c>
      <c r="D263" s="123" t="s">
        <v>391</v>
      </c>
    </row>
    <row r="264" spans="1:4" hidden="1">
      <c r="A264" s="123">
        <v>37</v>
      </c>
      <c r="B264" s="123" t="s">
        <v>411</v>
      </c>
      <c r="C264" s="123">
        <v>735</v>
      </c>
      <c r="D264" s="123" t="s">
        <v>392</v>
      </c>
    </row>
    <row r="265" spans="1:4" hidden="1">
      <c r="A265" s="123">
        <v>37</v>
      </c>
      <c r="B265" s="123" t="s">
        <v>411</v>
      </c>
      <c r="C265" s="123">
        <v>905</v>
      </c>
      <c r="D265" s="123" t="s">
        <v>393</v>
      </c>
    </row>
    <row r="266" spans="1:4" hidden="1">
      <c r="A266" s="123">
        <v>41</v>
      </c>
      <c r="B266" s="123" t="s">
        <v>412</v>
      </c>
      <c r="C266" s="123">
        <v>212</v>
      </c>
      <c r="D266" s="123" t="s">
        <v>314</v>
      </c>
    </row>
    <row r="267" spans="1:4" hidden="1">
      <c r="A267" s="123">
        <v>41</v>
      </c>
      <c r="B267" s="123" t="s">
        <v>412</v>
      </c>
      <c r="C267" s="123">
        <v>213</v>
      </c>
      <c r="D267" s="123" t="s">
        <v>315</v>
      </c>
    </row>
    <row r="268" spans="1:4" hidden="1">
      <c r="A268" s="123">
        <v>41</v>
      </c>
      <c r="B268" s="123" t="s">
        <v>412</v>
      </c>
      <c r="C268" s="123">
        <v>219</v>
      </c>
      <c r="D268" s="123" t="s">
        <v>232</v>
      </c>
    </row>
    <row r="269" spans="1:4" hidden="1">
      <c r="A269" s="123">
        <v>41</v>
      </c>
      <c r="B269" s="123" t="s">
        <v>412</v>
      </c>
      <c r="C269" s="123">
        <v>220</v>
      </c>
      <c r="D269" s="123" t="s">
        <v>233</v>
      </c>
    </row>
    <row r="270" spans="1:4" hidden="1">
      <c r="A270" s="123">
        <v>41</v>
      </c>
      <c r="B270" s="123" t="s">
        <v>412</v>
      </c>
      <c r="C270" s="123">
        <v>221</v>
      </c>
      <c r="D270" s="123" t="s">
        <v>413</v>
      </c>
    </row>
    <row r="271" spans="1:4" hidden="1">
      <c r="A271" s="123">
        <v>41</v>
      </c>
      <c r="B271" s="123" t="s">
        <v>412</v>
      </c>
      <c r="C271" s="123">
        <v>402</v>
      </c>
      <c r="D271" s="123" t="s">
        <v>362</v>
      </c>
    </row>
    <row r="272" spans="1:4" hidden="1">
      <c r="A272" s="123">
        <v>41</v>
      </c>
      <c r="B272" s="123" t="s">
        <v>412</v>
      </c>
      <c r="C272" s="123">
        <v>403</v>
      </c>
      <c r="D272" s="123" t="s">
        <v>253</v>
      </c>
    </row>
    <row r="273" spans="1:4" hidden="1">
      <c r="A273" s="123">
        <v>41</v>
      </c>
      <c r="B273" s="123" t="s">
        <v>412</v>
      </c>
      <c r="C273" s="123">
        <v>708</v>
      </c>
      <c r="D273" s="123" t="s">
        <v>399</v>
      </c>
    </row>
    <row r="274" spans="1:4" hidden="1">
      <c r="A274" s="123">
        <v>41</v>
      </c>
      <c r="B274" s="123" t="s">
        <v>412</v>
      </c>
      <c r="C274" s="123">
        <v>731</v>
      </c>
      <c r="D274" s="123" t="s">
        <v>403</v>
      </c>
    </row>
    <row r="275" spans="1:4" hidden="1">
      <c r="A275" s="123">
        <v>41</v>
      </c>
      <c r="B275" s="123" t="s">
        <v>412</v>
      </c>
      <c r="C275" s="123">
        <v>732</v>
      </c>
      <c r="D275" s="123" t="s">
        <v>404</v>
      </c>
    </row>
    <row r="276" spans="1:4" hidden="1">
      <c r="A276" s="123">
        <v>41</v>
      </c>
      <c r="B276" s="123" t="s">
        <v>412</v>
      </c>
      <c r="C276" s="123">
        <v>733</v>
      </c>
      <c r="D276" s="123" t="s">
        <v>391</v>
      </c>
    </row>
    <row r="277" spans="1:4" hidden="1">
      <c r="A277" s="123">
        <v>41</v>
      </c>
      <c r="B277" s="123" t="s">
        <v>412</v>
      </c>
      <c r="C277" s="123">
        <v>804</v>
      </c>
      <c r="D277" s="123" t="s">
        <v>331</v>
      </c>
    </row>
    <row r="278" spans="1:4" hidden="1">
      <c r="A278" s="123">
        <v>41</v>
      </c>
      <c r="B278" s="123" t="s">
        <v>412</v>
      </c>
      <c r="C278" s="123">
        <v>819</v>
      </c>
      <c r="D278" s="123" t="s">
        <v>344</v>
      </c>
    </row>
    <row r="279" spans="1:4" hidden="1">
      <c r="A279" s="123">
        <v>41</v>
      </c>
      <c r="B279" s="123" t="s">
        <v>412</v>
      </c>
      <c r="C279" s="123">
        <v>820</v>
      </c>
      <c r="D279" s="123" t="s">
        <v>345</v>
      </c>
    </row>
    <row r="280" spans="1:4" hidden="1">
      <c r="A280" s="123">
        <v>41</v>
      </c>
      <c r="B280" s="123" t="s">
        <v>412</v>
      </c>
      <c r="C280" s="123">
        <v>823</v>
      </c>
      <c r="D280" s="123" t="s">
        <v>381</v>
      </c>
    </row>
    <row r="281" spans="1:4" hidden="1">
      <c r="A281" s="123">
        <v>41</v>
      </c>
      <c r="B281" s="123" t="s">
        <v>412</v>
      </c>
      <c r="C281" s="123">
        <v>826</v>
      </c>
      <c r="D281" s="123" t="s">
        <v>382</v>
      </c>
    </row>
    <row r="282" spans="1:4" hidden="1">
      <c r="A282" s="123">
        <v>41</v>
      </c>
      <c r="B282" s="123" t="s">
        <v>412</v>
      </c>
      <c r="C282" s="123">
        <v>829</v>
      </c>
      <c r="D282" s="123" t="s">
        <v>383</v>
      </c>
    </row>
    <row r="283" spans="1:4" hidden="1">
      <c r="A283" s="123">
        <v>41</v>
      </c>
      <c r="B283" s="123" t="s">
        <v>412</v>
      </c>
      <c r="C283" s="123">
        <v>831</v>
      </c>
      <c r="D283" s="123" t="s">
        <v>384</v>
      </c>
    </row>
    <row r="284" spans="1:4" hidden="1">
      <c r="A284" s="123">
        <v>41</v>
      </c>
      <c r="B284" s="123" t="s">
        <v>412</v>
      </c>
      <c r="C284" s="123">
        <v>836</v>
      </c>
      <c r="D284" s="123" t="s">
        <v>354</v>
      </c>
    </row>
    <row r="285" spans="1:4" hidden="1">
      <c r="A285" s="123">
        <v>41</v>
      </c>
      <c r="B285" s="123" t="s">
        <v>412</v>
      </c>
      <c r="C285" s="123">
        <v>837</v>
      </c>
      <c r="D285" s="123" t="s">
        <v>355</v>
      </c>
    </row>
    <row r="286" spans="1:4" hidden="1">
      <c r="A286" s="123">
        <v>83</v>
      </c>
      <c r="B286" s="123" t="s">
        <v>414</v>
      </c>
      <c r="C286" s="123">
        <v>301</v>
      </c>
      <c r="D286" s="123" t="s">
        <v>236</v>
      </c>
    </row>
    <row r="287" spans="1:4" hidden="1">
      <c r="A287" s="123">
        <v>83</v>
      </c>
      <c r="B287" s="123" t="s">
        <v>414</v>
      </c>
      <c r="C287" s="123">
        <v>919</v>
      </c>
      <c r="D287" s="123" t="s">
        <v>415</v>
      </c>
    </row>
    <row r="288" spans="1:4" hidden="1">
      <c r="A288" s="123">
        <v>104</v>
      </c>
      <c r="B288" s="123" t="s">
        <v>416</v>
      </c>
      <c r="C288" s="123">
        <v>306</v>
      </c>
      <c r="D288" s="123" t="s">
        <v>239</v>
      </c>
    </row>
    <row r="289" spans="1:4" hidden="1">
      <c r="A289" s="123">
        <v>104</v>
      </c>
      <c r="B289" s="123" t="s">
        <v>416</v>
      </c>
      <c r="C289" s="123">
        <v>402</v>
      </c>
      <c r="D289" s="123" t="s">
        <v>362</v>
      </c>
    </row>
    <row r="290" spans="1:4" hidden="1">
      <c r="A290" s="123">
        <v>104</v>
      </c>
      <c r="B290" s="123" t="s">
        <v>416</v>
      </c>
      <c r="C290" s="123">
        <v>919</v>
      </c>
      <c r="D290" s="123" t="s">
        <v>415</v>
      </c>
    </row>
    <row r="291" spans="1:4" hidden="1">
      <c r="A291" s="123">
        <v>121</v>
      </c>
      <c r="B291" s="123" t="s">
        <v>417</v>
      </c>
      <c r="C291" s="123">
        <v>402</v>
      </c>
      <c r="D291" s="123" t="s">
        <v>362</v>
      </c>
    </row>
    <row r="292" spans="1:4" hidden="1">
      <c r="A292" s="123">
        <v>121</v>
      </c>
      <c r="B292" s="123" t="s">
        <v>417</v>
      </c>
      <c r="C292" s="123">
        <v>403</v>
      </c>
      <c r="D292" s="123" t="s">
        <v>253</v>
      </c>
    </row>
    <row r="293" spans="1:4" hidden="1">
      <c r="A293" s="123">
        <v>121</v>
      </c>
      <c r="B293" s="123" t="s">
        <v>417</v>
      </c>
      <c r="C293" s="123">
        <v>404</v>
      </c>
      <c r="D293" s="123" t="s">
        <v>363</v>
      </c>
    </row>
    <row r="294" spans="1:4" hidden="1">
      <c r="A294" s="123">
        <v>121</v>
      </c>
      <c r="B294" s="123" t="s">
        <v>417</v>
      </c>
      <c r="C294" s="123">
        <v>405</v>
      </c>
      <c r="D294" s="123" t="s">
        <v>418</v>
      </c>
    </row>
    <row r="295" spans="1:4" hidden="1">
      <c r="A295" s="123">
        <v>121</v>
      </c>
      <c r="B295" s="123" t="s">
        <v>417</v>
      </c>
      <c r="C295" s="123">
        <v>915</v>
      </c>
      <c r="D295" s="123" t="s">
        <v>419</v>
      </c>
    </row>
    <row r="296" spans="1:4" hidden="1">
      <c r="A296" s="123">
        <v>131</v>
      </c>
      <c r="B296" s="123" t="s">
        <v>420</v>
      </c>
      <c r="C296" s="123">
        <v>212</v>
      </c>
      <c r="D296" s="123" t="s">
        <v>314</v>
      </c>
    </row>
    <row r="297" spans="1:4" hidden="1">
      <c r="A297" s="123">
        <v>131</v>
      </c>
      <c r="B297" s="123" t="s">
        <v>420</v>
      </c>
      <c r="C297" s="123">
        <v>213</v>
      </c>
      <c r="D297" s="123" t="s">
        <v>315</v>
      </c>
    </row>
    <row r="298" spans="1:4" hidden="1">
      <c r="A298" s="123">
        <v>131</v>
      </c>
      <c r="B298" s="123" t="s">
        <v>420</v>
      </c>
      <c r="C298" s="123">
        <v>219</v>
      </c>
      <c r="D298" s="123" t="s">
        <v>232</v>
      </c>
    </row>
    <row r="299" spans="1:4" hidden="1">
      <c r="A299" s="123">
        <v>131</v>
      </c>
      <c r="B299" s="123" t="s">
        <v>420</v>
      </c>
      <c r="C299" s="123">
        <v>220</v>
      </c>
      <c r="D299" s="123" t="s">
        <v>233</v>
      </c>
    </row>
    <row r="300" spans="1:4" hidden="1">
      <c r="A300" s="123">
        <v>131</v>
      </c>
      <c r="B300" s="123" t="s">
        <v>420</v>
      </c>
      <c r="C300" s="123">
        <v>306</v>
      </c>
      <c r="D300" s="123" t="s">
        <v>239</v>
      </c>
    </row>
    <row r="301" spans="1:4" hidden="1">
      <c r="A301" s="123">
        <v>131</v>
      </c>
      <c r="B301" s="123" t="s">
        <v>420</v>
      </c>
      <c r="C301" s="123">
        <v>404</v>
      </c>
      <c r="D301" s="123" t="s">
        <v>363</v>
      </c>
    </row>
    <row r="302" spans="1:4" hidden="1">
      <c r="A302" s="123">
        <v>131</v>
      </c>
      <c r="B302" s="123" t="s">
        <v>420</v>
      </c>
      <c r="C302" s="123">
        <v>506</v>
      </c>
      <c r="D302" s="123" t="s">
        <v>421</v>
      </c>
    </row>
    <row r="303" spans="1:4" hidden="1">
      <c r="A303" s="123">
        <v>131</v>
      </c>
      <c r="B303" s="123" t="s">
        <v>420</v>
      </c>
      <c r="C303" s="123">
        <v>804</v>
      </c>
      <c r="D303" s="123" t="s">
        <v>331</v>
      </c>
    </row>
    <row r="304" spans="1:4" hidden="1">
      <c r="A304" s="123">
        <v>131</v>
      </c>
      <c r="B304" s="123" t="s">
        <v>420</v>
      </c>
      <c r="C304" s="123">
        <v>805</v>
      </c>
      <c r="D304" s="123" t="s">
        <v>332</v>
      </c>
    </row>
    <row r="305" spans="1:4" hidden="1">
      <c r="A305" s="123">
        <v>131</v>
      </c>
      <c r="B305" s="123" t="s">
        <v>420</v>
      </c>
      <c r="C305" s="123">
        <v>819</v>
      </c>
      <c r="D305" s="123" t="s">
        <v>344</v>
      </c>
    </row>
    <row r="306" spans="1:4" hidden="1">
      <c r="A306" s="123">
        <v>131</v>
      </c>
      <c r="B306" s="123" t="s">
        <v>420</v>
      </c>
      <c r="C306" s="123">
        <v>820</v>
      </c>
      <c r="D306" s="123" t="s">
        <v>345</v>
      </c>
    </row>
    <row r="307" spans="1:4" hidden="1">
      <c r="A307" s="123">
        <v>131</v>
      </c>
      <c r="B307" s="123" t="s">
        <v>420</v>
      </c>
      <c r="C307" s="123">
        <v>906</v>
      </c>
      <c r="D307" s="123" t="s">
        <v>422</v>
      </c>
    </row>
    <row r="308" spans="1:4" hidden="1">
      <c r="A308" s="123">
        <v>131</v>
      </c>
      <c r="B308" s="123" t="s">
        <v>420</v>
      </c>
      <c r="C308" s="123">
        <v>907</v>
      </c>
      <c r="D308" s="123" t="s">
        <v>423</v>
      </c>
    </row>
    <row r="309" spans="1:4" hidden="1">
      <c r="A309" s="123">
        <v>131</v>
      </c>
      <c r="B309" s="123" t="s">
        <v>420</v>
      </c>
      <c r="C309" s="123">
        <v>908</v>
      </c>
      <c r="D309" s="123" t="s">
        <v>424</v>
      </c>
    </row>
    <row r="310" spans="1:4" hidden="1">
      <c r="A310" s="123">
        <v>131</v>
      </c>
      <c r="B310" s="123" t="s">
        <v>420</v>
      </c>
      <c r="C310" s="123">
        <v>909</v>
      </c>
      <c r="D310" s="123" t="s">
        <v>425</v>
      </c>
    </row>
    <row r="311" spans="1:4" hidden="1">
      <c r="A311" s="123">
        <v>131</v>
      </c>
      <c r="B311" s="123" t="s">
        <v>420</v>
      </c>
      <c r="C311" s="123">
        <v>910</v>
      </c>
      <c r="D311" s="123" t="s">
        <v>426</v>
      </c>
    </row>
    <row r="312" spans="1:4" hidden="1">
      <c r="A312" s="123">
        <v>131</v>
      </c>
      <c r="B312" s="123" t="s">
        <v>420</v>
      </c>
      <c r="C312" s="123">
        <v>911</v>
      </c>
      <c r="D312" s="123" t="s">
        <v>427</v>
      </c>
    </row>
    <row r="313" spans="1:4" hidden="1">
      <c r="A313" s="123">
        <v>131</v>
      </c>
      <c r="B313" s="123" t="s">
        <v>420</v>
      </c>
      <c r="C313" s="123">
        <v>912</v>
      </c>
      <c r="D313" s="123" t="s">
        <v>428</v>
      </c>
    </row>
    <row r="314" spans="1:4" hidden="1">
      <c r="A314" s="123">
        <v>131</v>
      </c>
      <c r="B314" s="123" t="s">
        <v>420</v>
      </c>
      <c r="C314" s="123">
        <v>913</v>
      </c>
      <c r="D314" s="123" t="s">
        <v>429</v>
      </c>
    </row>
    <row r="315" spans="1:4" hidden="1">
      <c r="A315" s="123">
        <v>131</v>
      </c>
      <c r="B315" s="123" t="s">
        <v>420</v>
      </c>
      <c r="C315" s="123">
        <v>914</v>
      </c>
      <c r="D315" s="123" t="s">
        <v>430</v>
      </c>
    </row>
    <row r="316" spans="1:4" hidden="1">
      <c r="A316" s="123">
        <v>131</v>
      </c>
      <c r="B316" s="123" t="s">
        <v>420</v>
      </c>
      <c r="C316" s="123">
        <v>915</v>
      </c>
      <c r="D316" s="123" t="s">
        <v>419</v>
      </c>
    </row>
    <row r="317" spans="1:4" hidden="1">
      <c r="A317" s="123">
        <v>131</v>
      </c>
      <c r="B317" s="123" t="s">
        <v>420</v>
      </c>
      <c r="C317" s="123">
        <v>916</v>
      </c>
      <c r="D317" s="123" t="s">
        <v>431</v>
      </c>
    </row>
    <row r="318" spans="1:4" hidden="1">
      <c r="A318" s="123">
        <v>131</v>
      </c>
      <c r="B318" s="123" t="s">
        <v>420</v>
      </c>
      <c r="C318" s="123">
        <v>917</v>
      </c>
      <c r="D318" s="123" t="s">
        <v>432</v>
      </c>
    </row>
    <row r="319" spans="1:4" hidden="1">
      <c r="A319" s="123">
        <v>131</v>
      </c>
      <c r="B319" s="123" t="s">
        <v>420</v>
      </c>
      <c r="C319" s="123">
        <v>918</v>
      </c>
      <c r="D319" s="123" t="s">
        <v>433</v>
      </c>
    </row>
    <row r="320" spans="1:4" hidden="1">
      <c r="A320" s="123">
        <v>131</v>
      </c>
      <c r="B320" s="123" t="s">
        <v>420</v>
      </c>
      <c r="C320" s="123">
        <v>919</v>
      </c>
      <c r="D320" s="123" t="s">
        <v>415</v>
      </c>
    </row>
    <row r="321" spans="1:4" hidden="1">
      <c r="A321" s="123">
        <v>131</v>
      </c>
      <c r="B321" s="123" t="s">
        <v>420</v>
      </c>
      <c r="C321" s="123">
        <v>920</v>
      </c>
      <c r="D321" s="123" t="s">
        <v>434</v>
      </c>
    </row>
    <row r="322" spans="1:4" hidden="1">
      <c r="A322" s="123">
        <v>131</v>
      </c>
      <c r="B322" s="123" t="s">
        <v>420</v>
      </c>
      <c r="C322" s="123">
        <v>921</v>
      </c>
      <c r="D322" s="123" t="s">
        <v>435</v>
      </c>
    </row>
    <row r="323" spans="1:4" hidden="1">
      <c r="A323" s="123">
        <v>141</v>
      </c>
      <c r="B323" s="123" t="s">
        <v>436</v>
      </c>
      <c r="C323" s="123">
        <v>306</v>
      </c>
      <c r="D323" s="123" t="s">
        <v>239</v>
      </c>
    </row>
    <row r="324" spans="1:4" hidden="1">
      <c r="A324" s="123">
        <v>141</v>
      </c>
      <c r="B324" s="123" t="s">
        <v>436</v>
      </c>
      <c r="C324" s="123">
        <v>402</v>
      </c>
      <c r="D324" s="123" t="s">
        <v>362</v>
      </c>
    </row>
    <row r="325" spans="1:4" hidden="1">
      <c r="A325" s="123">
        <v>141</v>
      </c>
      <c r="B325" s="123" t="s">
        <v>436</v>
      </c>
      <c r="C325" s="123">
        <v>403</v>
      </c>
      <c r="D325" s="123" t="s">
        <v>253</v>
      </c>
    </row>
    <row r="326" spans="1:4" hidden="1">
      <c r="A326" s="123">
        <v>141</v>
      </c>
      <c r="B326" s="123" t="s">
        <v>436</v>
      </c>
      <c r="C326" s="123">
        <v>404</v>
      </c>
      <c r="D326" s="123" t="s">
        <v>363</v>
      </c>
    </row>
    <row r="327" spans="1:4" hidden="1">
      <c r="A327" s="123">
        <v>141</v>
      </c>
      <c r="B327" s="123" t="s">
        <v>436</v>
      </c>
      <c r="C327" s="123">
        <v>405</v>
      </c>
      <c r="D327" s="123" t="s">
        <v>418</v>
      </c>
    </row>
    <row r="328" spans="1:4" hidden="1">
      <c r="A328" s="123">
        <v>141</v>
      </c>
      <c r="B328" s="123" t="s">
        <v>436</v>
      </c>
      <c r="C328" s="123">
        <v>406</v>
      </c>
      <c r="D328" s="123" t="s">
        <v>437</v>
      </c>
    </row>
    <row r="329" spans="1:4" hidden="1">
      <c r="A329" s="123">
        <v>141</v>
      </c>
      <c r="B329" s="123" t="s">
        <v>436</v>
      </c>
      <c r="C329" s="123">
        <v>907</v>
      </c>
      <c r="D329" s="123" t="s">
        <v>423</v>
      </c>
    </row>
    <row r="330" spans="1:4" hidden="1">
      <c r="A330" s="123">
        <v>141</v>
      </c>
      <c r="B330" s="123" t="s">
        <v>436</v>
      </c>
      <c r="C330" s="123">
        <v>908</v>
      </c>
      <c r="D330" s="123" t="s">
        <v>424</v>
      </c>
    </row>
    <row r="331" spans="1:4" hidden="1">
      <c r="A331" s="123">
        <v>143</v>
      </c>
      <c r="B331" s="123" t="s">
        <v>438</v>
      </c>
      <c r="C331" s="123">
        <v>306</v>
      </c>
      <c r="D331" s="123" t="s">
        <v>239</v>
      </c>
    </row>
    <row r="332" spans="1:4" hidden="1">
      <c r="A332" s="123">
        <v>143</v>
      </c>
      <c r="B332" s="123" t="s">
        <v>438</v>
      </c>
      <c r="C332" s="123">
        <v>402</v>
      </c>
      <c r="D332" s="123" t="s">
        <v>362</v>
      </c>
    </row>
    <row r="333" spans="1:4" hidden="1">
      <c r="A333" s="123">
        <v>143</v>
      </c>
      <c r="B333" s="123" t="s">
        <v>438</v>
      </c>
      <c r="C333" s="123">
        <v>404</v>
      </c>
      <c r="D333" s="123" t="s">
        <v>363</v>
      </c>
    </row>
    <row r="334" spans="1:4" hidden="1">
      <c r="A334" s="123">
        <v>143</v>
      </c>
      <c r="B334" s="123" t="s">
        <v>438</v>
      </c>
      <c r="C334" s="123">
        <v>405</v>
      </c>
      <c r="D334" s="123" t="s">
        <v>418</v>
      </c>
    </row>
    <row r="335" spans="1:4" hidden="1">
      <c r="A335" s="123">
        <v>143</v>
      </c>
      <c r="B335" s="123" t="s">
        <v>438</v>
      </c>
      <c r="C335" s="123">
        <v>406</v>
      </c>
      <c r="D335" s="123" t="s">
        <v>437</v>
      </c>
    </row>
    <row r="336" spans="1:4" hidden="1">
      <c r="A336" s="123">
        <v>144</v>
      </c>
      <c r="B336" s="123" t="s">
        <v>439</v>
      </c>
      <c r="C336" s="123">
        <v>306</v>
      </c>
      <c r="D336" s="123" t="s">
        <v>239</v>
      </c>
    </row>
    <row r="337" spans="1:4" hidden="1">
      <c r="A337" s="123">
        <v>144</v>
      </c>
      <c r="B337" s="123" t="s">
        <v>439</v>
      </c>
      <c r="C337" s="123">
        <v>402</v>
      </c>
      <c r="D337" s="123" t="s">
        <v>362</v>
      </c>
    </row>
    <row r="338" spans="1:4" hidden="1">
      <c r="A338" s="123">
        <v>144</v>
      </c>
      <c r="B338" s="123" t="s">
        <v>439</v>
      </c>
      <c r="C338" s="123">
        <v>404</v>
      </c>
      <c r="D338" s="123" t="s">
        <v>363</v>
      </c>
    </row>
    <row r="339" spans="1:4" hidden="1">
      <c r="A339" s="123">
        <v>144</v>
      </c>
      <c r="B339" s="123" t="s">
        <v>439</v>
      </c>
      <c r="C339" s="123">
        <v>405</v>
      </c>
      <c r="D339" s="123" t="s">
        <v>418</v>
      </c>
    </row>
    <row r="340" spans="1:4" hidden="1">
      <c r="A340" s="123">
        <v>144</v>
      </c>
      <c r="B340" s="123" t="s">
        <v>439</v>
      </c>
      <c r="C340" s="123">
        <v>406</v>
      </c>
      <c r="D340" s="123" t="s">
        <v>437</v>
      </c>
    </row>
    <row r="341" spans="1:4" hidden="1">
      <c r="A341" s="123">
        <v>144</v>
      </c>
      <c r="B341" s="123" t="s">
        <v>439</v>
      </c>
      <c r="C341" s="123">
        <v>912</v>
      </c>
      <c r="D341" s="123" t="s">
        <v>428</v>
      </c>
    </row>
    <row r="342" spans="1:4" hidden="1">
      <c r="A342" s="123">
        <v>144</v>
      </c>
      <c r="B342" s="123" t="s">
        <v>439</v>
      </c>
      <c r="C342" s="123">
        <v>913</v>
      </c>
      <c r="D342" s="123" t="s">
        <v>429</v>
      </c>
    </row>
    <row r="343" spans="1:4" hidden="1">
      <c r="A343" s="123">
        <v>148</v>
      </c>
      <c r="B343" s="123" t="s">
        <v>440</v>
      </c>
      <c r="C343" s="123">
        <v>306</v>
      </c>
      <c r="D343" s="123" t="s">
        <v>239</v>
      </c>
    </row>
    <row r="344" spans="1:4" hidden="1">
      <c r="A344" s="123">
        <v>148</v>
      </c>
      <c r="B344" s="123" t="s">
        <v>440</v>
      </c>
      <c r="C344" s="123">
        <v>402</v>
      </c>
      <c r="D344" s="123" t="s">
        <v>362</v>
      </c>
    </row>
    <row r="345" spans="1:4" hidden="1">
      <c r="A345" s="123">
        <v>148</v>
      </c>
      <c r="B345" s="123" t="s">
        <v>440</v>
      </c>
      <c r="C345" s="123">
        <v>404</v>
      </c>
      <c r="D345" s="123" t="s">
        <v>363</v>
      </c>
    </row>
    <row r="346" spans="1:4" hidden="1">
      <c r="A346" s="123">
        <v>148</v>
      </c>
      <c r="B346" s="123" t="s">
        <v>440</v>
      </c>
      <c r="C346" s="123">
        <v>405</v>
      </c>
      <c r="D346" s="123" t="s">
        <v>418</v>
      </c>
    </row>
    <row r="347" spans="1:4" hidden="1">
      <c r="A347" s="123">
        <v>148</v>
      </c>
      <c r="B347" s="123" t="s">
        <v>440</v>
      </c>
      <c r="C347" s="123">
        <v>406</v>
      </c>
      <c r="D347" s="123" t="s">
        <v>437</v>
      </c>
    </row>
    <row r="348" spans="1:4" hidden="1">
      <c r="A348" s="123">
        <v>148</v>
      </c>
      <c r="B348" s="123" t="s">
        <v>440</v>
      </c>
      <c r="C348" s="123">
        <v>910</v>
      </c>
      <c r="D348" s="123" t="s">
        <v>426</v>
      </c>
    </row>
    <row r="349" spans="1:4" hidden="1">
      <c r="A349" s="123">
        <v>148</v>
      </c>
      <c r="B349" s="123" t="s">
        <v>440</v>
      </c>
      <c r="C349" s="123">
        <v>911</v>
      </c>
      <c r="D349" s="123" t="s">
        <v>427</v>
      </c>
    </row>
    <row r="350" spans="1:4" hidden="1">
      <c r="A350" s="123">
        <v>149</v>
      </c>
      <c r="B350" s="123" t="s">
        <v>441</v>
      </c>
      <c r="C350" s="123">
        <v>306</v>
      </c>
      <c r="D350" s="123" t="s">
        <v>239</v>
      </c>
    </row>
    <row r="351" spans="1:4" hidden="1">
      <c r="A351" s="123">
        <v>149</v>
      </c>
      <c r="B351" s="123" t="s">
        <v>441</v>
      </c>
      <c r="C351" s="123">
        <v>402</v>
      </c>
      <c r="D351" s="123" t="s">
        <v>362</v>
      </c>
    </row>
    <row r="352" spans="1:4" hidden="1">
      <c r="A352" s="123">
        <v>149</v>
      </c>
      <c r="B352" s="123" t="s">
        <v>441</v>
      </c>
      <c r="C352" s="123">
        <v>404</v>
      </c>
      <c r="D352" s="123" t="s">
        <v>363</v>
      </c>
    </row>
    <row r="353" spans="1:4" hidden="1">
      <c r="A353" s="123">
        <v>149</v>
      </c>
      <c r="B353" s="123" t="s">
        <v>441</v>
      </c>
      <c r="C353" s="123">
        <v>405</v>
      </c>
      <c r="D353" s="123" t="s">
        <v>418</v>
      </c>
    </row>
    <row r="354" spans="1:4" hidden="1">
      <c r="A354" s="123">
        <v>149</v>
      </c>
      <c r="B354" s="123" t="s">
        <v>441</v>
      </c>
      <c r="C354" s="123">
        <v>406</v>
      </c>
      <c r="D354" s="123" t="s">
        <v>437</v>
      </c>
    </row>
    <row r="355" spans="1:4" hidden="1">
      <c r="A355" s="123">
        <v>149</v>
      </c>
      <c r="B355" s="123" t="s">
        <v>441</v>
      </c>
      <c r="C355" s="123">
        <v>912</v>
      </c>
      <c r="D355" s="123" t="s">
        <v>428</v>
      </c>
    </row>
    <row r="356" spans="1:4" hidden="1">
      <c r="A356" s="123">
        <v>149</v>
      </c>
      <c r="B356" s="123" t="s">
        <v>441</v>
      </c>
      <c r="C356" s="123">
        <v>913</v>
      </c>
      <c r="D356" s="123" t="s">
        <v>429</v>
      </c>
    </row>
    <row r="357" spans="1:4" hidden="1">
      <c r="A357" s="123">
        <v>151</v>
      </c>
      <c r="B357" s="123" t="s">
        <v>442</v>
      </c>
      <c r="C357" s="123">
        <v>306</v>
      </c>
      <c r="D357" s="123" t="s">
        <v>239</v>
      </c>
    </row>
    <row r="358" spans="1:4" hidden="1">
      <c r="A358" s="123">
        <v>151</v>
      </c>
      <c r="B358" s="123" t="s">
        <v>442</v>
      </c>
      <c r="C358" s="123">
        <v>402</v>
      </c>
      <c r="D358" s="123" t="s">
        <v>362</v>
      </c>
    </row>
    <row r="359" spans="1:4" hidden="1">
      <c r="A359" s="123">
        <v>151</v>
      </c>
      <c r="B359" s="123" t="s">
        <v>442</v>
      </c>
      <c r="C359" s="123">
        <v>404</v>
      </c>
      <c r="D359" s="123" t="s">
        <v>363</v>
      </c>
    </row>
    <row r="360" spans="1:4" hidden="1">
      <c r="A360" s="123">
        <v>151</v>
      </c>
      <c r="B360" s="123" t="s">
        <v>442</v>
      </c>
      <c r="C360" s="123">
        <v>405</v>
      </c>
      <c r="D360" s="123" t="s">
        <v>418</v>
      </c>
    </row>
    <row r="361" spans="1:4" hidden="1">
      <c r="A361" s="123">
        <v>151</v>
      </c>
      <c r="B361" s="123" t="s">
        <v>442</v>
      </c>
      <c r="C361" s="123">
        <v>406</v>
      </c>
      <c r="D361" s="123" t="s">
        <v>437</v>
      </c>
    </row>
    <row r="362" spans="1:4" hidden="1">
      <c r="A362" s="123">
        <v>151</v>
      </c>
      <c r="B362" s="123" t="s">
        <v>442</v>
      </c>
      <c r="C362" s="123">
        <v>911</v>
      </c>
      <c r="D362" s="123" t="s">
        <v>427</v>
      </c>
    </row>
    <row r="363" spans="1:4" hidden="1">
      <c r="A363" s="123">
        <v>151</v>
      </c>
      <c r="B363" s="123" t="s">
        <v>442</v>
      </c>
      <c r="C363" s="123">
        <v>914</v>
      </c>
      <c r="D363" s="123" t="s">
        <v>430</v>
      </c>
    </row>
    <row r="364" spans="1:4" hidden="1">
      <c r="A364" s="123">
        <v>152</v>
      </c>
      <c r="B364" s="123" t="s">
        <v>443</v>
      </c>
      <c r="C364" s="123">
        <v>306</v>
      </c>
      <c r="D364" s="123" t="s">
        <v>239</v>
      </c>
    </row>
    <row r="365" spans="1:4" hidden="1">
      <c r="A365" s="123">
        <v>152</v>
      </c>
      <c r="B365" s="123" t="s">
        <v>443</v>
      </c>
      <c r="C365" s="123">
        <v>404</v>
      </c>
      <c r="D365" s="123" t="s">
        <v>363</v>
      </c>
    </row>
    <row r="366" spans="1:4" hidden="1">
      <c r="A366" s="123">
        <v>152</v>
      </c>
      <c r="B366" s="123" t="s">
        <v>443</v>
      </c>
      <c r="C366" s="123">
        <v>405</v>
      </c>
      <c r="D366" s="123" t="s">
        <v>418</v>
      </c>
    </row>
    <row r="367" spans="1:4" hidden="1">
      <c r="A367" s="123">
        <v>152</v>
      </c>
      <c r="B367" s="123" t="s">
        <v>443</v>
      </c>
      <c r="C367" s="123">
        <v>406</v>
      </c>
      <c r="D367" s="123" t="s">
        <v>437</v>
      </c>
    </row>
    <row r="368" spans="1:4" hidden="1">
      <c r="A368" s="123">
        <v>152</v>
      </c>
      <c r="B368" s="123" t="s">
        <v>443</v>
      </c>
      <c r="C368" s="123">
        <v>911</v>
      </c>
      <c r="D368" s="123" t="s">
        <v>427</v>
      </c>
    </row>
    <row r="369" spans="1:4" hidden="1">
      <c r="A369" s="123">
        <v>152</v>
      </c>
      <c r="B369" s="123" t="s">
        <v>443</v>
      </c>
      <c r="C369" s="123">
        <v>914</v>
      </c>
      <c r="D369" s="123" t="s">
        <v>430</v>
      </c>
    </row>
    <row r="370" spans="1:4" hidden="1">
      <c r="A370" s="123">
        <v>153</v>
      </c>
      <c r="B370" s="123" t="s">
        <v>444</v>
      </c>
      <c r="C370" s="123">
        <v>306</v>
      </c>
      <c r="D370" s="123" t="s">
        <v>239</v>
      </c>
    </row>
    <row r="371" spans="1:4" hidden="1">
      <c r="A371" s="123">
        <v>153</v>
      </c>
      <c r="B371" s="123" t="s">
        <v>444</v>
      </c>
      <c r="C371" s="123">
        <v>402</v>
      </c>
      <c r="D371" s="123" t="s">
        <v>362</v>
      </c>
    </row>
    <row r="372" spans="1:4" hidden="1">
      <c r="A372" s="123">
        <v>153</v>
      </c>
      <c r="B372" s="123" t="s">
        <v>444</v>
      </c>
      <c r="C372" s="123">
        <v>404</v>
      </c>
      <c r="D372" s="123" t="s">
        <v>363</v>
      </c>
    </row>
    <row r="373" spans="1:4" hidden="1">
      <c r="A373" s="123">
        <v>153</v>
      </c>
      <c r="B373" s="123" t="s">
        <v>444</v>
      </c>
      <c r="C373" s="123">
        <v>405</v>
      </c>
      <c r="D373" s="123" t="s">
        <v>418</v>
      </c>
    </row>
    <row r="374" spans="1:4" hidden="1">
      <c r="A374" s="123">
        <v>153</v>
      </c>
      <c r="B374" s="123" t="s">
        <v>444</v>
      </c>
      <c r="C374" s="123">
        <v>406</v>
      </c>
      <c r="D374" s="123" t="s">
        <v>437</v>
      </c>
    </row>
    <row r="375" spans="1:4" hidden="1">
      <c r="A375" s="123">
        <v>153</v>
      </c>
      <c r="B375" s="123" t="s">
        <v>444</v>
      </c>
      <c r="C375" s="123">
        <v>910</v>
      </c>
      <c r="D375" s="123" t="s">
        <v>426</v>
      </c>
    </row>
    <row r="376" spans="1:4" hidden="1">
      <c r="A376" s="123">
        <v>153</v>
      </c>
      <c r="B376" s="123" t="s">
        <v>444</v>
      </c>
      <c r="C376" s="123">
        <v>914</v>
      </c>
      <c r="D376" s="123" t="s">
        <v>430</v>
      </c>
    </row>
    <row r="377" spans="1:4" hidden="1">
      <c r="A377" s="123">
        <v>154</v>
      </c>
      <c r="B377" s="123" t="s">
        <v>445</v>
      </c>
      <c r="C377" s="123">
        <v>306</v>
      </c>
      <c r="D377" s="123" t="s">
        <v>239</v>
      </c>
    </row>
    <row r="378" spans="1:4" hidden="1">
      <c r="A378" s="123">
        <v>154</v>
      </c>
      <c r="B378" s="123" t="s">
        <v>445</v>
      </c>
      <c r="C378" s="123">
        <v>402</v>
      </c>
      <c r="D378" s="123" t="s">
        <v>362</v>
      </c>
    </row>
    <row r="379" spans="1:4" hidden="1">
      <c r="A379" s="123">
        <v>154</v>
      </c>
      <c r="B379" s="123" t="s">
        <v>445</v>
      </c>
      <c r="C379" s="123">
        <v>404</v>
      </c>
      <c r="D379" s="123" t="s">
        <v>363</v>
      </c>
    </row>
    <row r="380" spans="1:4" hidden="1">
      <c r="A380" s="123">
        <v>154</v>
      </c>
      <c r="B380" s="123" t="s">
        <v>445</v>
      </c>
      <c r="C380" s="123">
        <v>405</v>
      </c>
      <c r="D380" s="123" t="s">
        <v>418</v>
      </c>
    </row>
    <row r="381" spans="1:4" hidden="1">
      <c r="A381" s="123">
        <v>154</v>
      </c>
      <c r="B381" s="123" t="s">
        <v>445</v>
      </c>
      <c r="C381" s="123">
        <v>406</v>
      </c>
      <c r="D381" s="123" t="s">
        <v>437</v>
      </c>
    </row>
    <row r="382" spans="1:4" hidden="1">
      <c r="A382" s="123">
        <v>154</v>
      </c>
      <c r="B382" s="123" t="s">
        <v>445</v>
      </c>
      <c r="C382" s="123">
        <v>910</v>
      </c>
      <c r="D382" s="123" t="s">
        <v>426</v>
      </c>
    </row>
    <row r="383" spans="1:4" hidden="1">
      <c r="A383" s="123">
        <v>154</v>
      </c>
      <c r="B383" s="123" t="s">
        <v>445</v>
      </c>
      <c r="C383" s="123">
        <v>914</v>
      </c>
      <c r="D383" s="123" t="s">
        <v>430</v>
      </c>
    </row>
    <row r="384" spans="1:4" hidden="1">
      <c r="A384" s="123">
        <v>155</v>
      </c>
      <c r="B384" s="123" t="s">
        <v>446</v>
      </c>
      <c r="C384" s="123">
        <v>306</v>
      </c>
      <c r="D384" s="123" t="s">
        <v>239</v>
      </c>
    </row>
    <row r="385" spans="1:4" hidden="1">
      <c r="A385" s="123">
        <v>155</v>
      </c>
      <c r="B385" s="123" t="s">
        <v>446</v>
      </c>
      <c r="C385" s="123">
        <v>405</v>
      </c>
      <c r="D385" s="123" t="s">
        <v>418</v>
      </c>
    </row>
    <row r="386" spans="1:4" hidden="1">
      <c r="A386" s="123">
        <v>155</v>
      </c>
      <c r="B386" s="123" t="s">
        <v>446</v>
      </c>
      <c r="C386" s="123">
        <v>906</v>
      </c>
      <c r="D386" s="123" t="s">
        <v>422</v>
      </c>
    </row>
    <row r="387" spans="1:4" hidden="1">
      <c r="A387" s="123">
        <v>156</v>
      </c>
      <c r="B387" s="123" t="s">
        <v>447</v>
      </c>
      <c r="C387" s="123">
        <v>306</v>
      </c>
      <c r="D387" s="123" t="s">
        <v>239</v>
      </c>
    </row>
    <row r="388" spans="1:4" hidden="1">
      <c r="A388" s="123">
        <v>156</v>
      </c>
      <c r="B388" s="123" t="s">
        <v>447</v>
      </c>
      <c r="C388" s="123">
        <v>402</v>
      </c>
      <c r="D388" s="123" t="s">
        <v>362</v>
      </c>
    </row>
    <row r="389" spans="1:4" hidden="1">
      <c r="A389" s="123">
        <v>156</v>
      </c>
      <c r="B389" s="123" t="s">
        <v>447</v>
      </c>
      <c r="C389" s="123">
        <v>404</v>
      </c>
      <c r="D389" s="123" t="s">
        <v>363</v>
      </c>
    </row>
    <row r="390" spans="1:4" hidden="1">
      <c r="A390" s="123">
        <v>156</v>
      </c>
      <c r="B390" s="123" t="s">
        <v>447</v>
      </c>
      <c r="C390" s="123">
        <v>405</v>
      </c>
      <c r="D390" s="123" t="s">
        <v>418</v>
      </c>
    </row>
    <row r="391" spans="1:4" hidden="1">
      <c r="A391" s="123">
        <v>156</v>
      </c>
      <c r="B391" s="123" t="s">
        <v>447</v>
      </c>
      <c r="C391" s="123">
        <v>912</v>
      </c>
      <c r="D391" s="123" t="s">
        <v>428</v>
      </c>
    </row>
    <row r="392" spans="1:4" hidden="1">
      <c r="A392" s="123">
        <v>157</v>
      </c>
      <c r="B392" s="123" t="s">
        <v>448</v>
      </c>
      <c r="C392" s="123">
        <v>306</v>
      </c>
      <c r="D392" s="123" t="s">
        <v>239</v>
      </c>
    </row>
    <row r="393" spans="1:4" hidden="1">
      <c r="A393" s="123">
        <v>157</v>
      </c>
      <c r="B393" s="123" t="s">
        <v>448</v>
      </c>
      <c r="C393" s="123">
        <v>402</v>
      </c>
      <c r="D393" s="123" t="s">
        <v>362</v>
      </c>
    </row>
    <row r="394" spans="1:4" hidden="1">
      <c r="A394" s="123">
        <v>157</v>
      </c>
      <c r="B394" s="123" t="s">
        <v>448</v>
      </c>
      <c r="C394" s="123">
        <v>404</v>
      </c>
      <c r="D394" s="123" t="s">
        <v>363</v>
      </c>
    </row>
    <row r="395" spans="1:4" hidden="1">
      <c r="A395" s="123">
        <v>157</v>
      </c>
      <c r="B395" s="123" t="s">
        <v>448</v>
      </c>
      <c r="C395" s="123">
        <v>405</v>
      </c>
      <c r="D395" s="123" t="s">
        <v>418</v>
      </c>
    </row>
    <row r="396" spans="1:4" hidden="1">
      <c r="A396" s="123">
        <v>157</v>
      </c>
      <c r="B396" s="123" t="s">
        <v>448</v>
      </c>
      <c r="C396" s="123">
        <v>913</v>
      </c>
      <c r="D396" s="123" t="s">
        <v>429</v>
      </c>
    </row>
    <row r="397" spans="1:4" hidden="1">
      <c r="A397" s="123">
        <v>159</v>
      </c>
      <c r="B397" s="123" t="s">
        <v>449</v>
      </c>
      <c r="C397" s="123">
        <v>306</v>
      </c>
      <c r="D397" s="123" t="s">
        <v>239</v>
      </c>
    </row>
    <row r="398" spans="1:4" hidden="1">
      <c r="A398" s="123">
        <v>159</v>
      </c>
      <c r="B398" s="123" t="s">
        <v>449</v>
      </c>
      <c r="C398" s="123">
        <v>402</v>
      </c>
      <c r="D398" s="123" t="s">
        <v>362</v>
      </c>
    </row>
    <row r="399" spans="1:4" hidden="1">
      <c r="A399" s="123">
        <v>159</v>
      </c>
      <c r="B399" s="123" t="s">
        <v>449</v>
      </c>
      <c r="C399" s="123">
        <v>404</v>
      </c>
      <c r="D399" s="123" t="s">
        <v>363</v>
      </c>
    </row>
    <row r="400" spans="1:4" hidden="1">
      <c r="A400" s="123">
        <v>159</v>
      </c>
      <c r="B400" s="123" t="s">
        <v>449</v>
      </c>
      <c r="C400" s="123">
        <v>405</v>
      </c>
      <c r="D400" s="123" t="s">
        <v>418</v>
      </c>
    </row>
    <row r="401" spans="1:4" hidden="1">
      <c r="A401" s="123">
        <v>159</v>
      </c>
      <c r="B401" s="123" t="s">
        <v>449</v>
      </c>
      <c r="C401" s="123">
        <v>406</v>
      </c>
      <c r="D401" s="123" t="s">
        <v>437</v>
      </c>
    </row>
    <row r="402" spans="1:4" hidden="1">
      <c r="A402" s="123">
        <v>159</v>
      </c>
      <c r="B402" s="123" t="s">
        <v>449</v>
      </c>
      <c r="C402" s="123">
        <v>912</v>
      </c>
      <c r="D402" s="123" t="s">
        <v>428</v>
      </c>
    </row>
    <row r="403" spans="1:4" hidden="1">
      <c r="A403" s="123">
        <v>159</v>
      </c>
      <c r="B403" s="123" t="s">
        <v>449</v>
      </c>
      <c r="C403" s="123">
        <v>913</v>
      </c>
      <c r="D403" s="123" t="s">
        <v>429</v>
      </c>
    </row>
    <row r="404" spans="1:4" hidden="1">
      <c r="A404" s="123">
        <v>161</v>
      </c>
      <c r="B404" s="123" t="s">
        <v>450</v>
      </c>
      <c r="C404" s="123">
        <v>306</v>
      </c>
      <c r="D404" s="123" t="s">
        <v>239</v>
      </c>
    </row>
    <row r="405" spans="1:4" hidden="1">
      <c r="A405" s="123">
        <v>161</v>
      </c>
      <c r="B405" s="123" t="s">
        <v>450</v>
      </c>
      <c r="C405" s="123">
        <v>404</v>
      </c>
      <c r="D405" s="123" t="s">
        <v>363</v>
      </c>
    </row>
    <row r="406" spans="1:4" hidden="1">
      <c r="A406" s="123">
        <v>161</v>
      </c>
      <c r="B406" s="123" t="s">
        <v>450</v>
      </c>
      <c r="C406" s="123">
        <v>405</v>
      </c>
      <c r="D406" s="123" t="s">
        <v>418</v>
      </c>
    </row>
    <row r="407" spans="1:4" hidden="1">
      <c r="A407" s="123">
        <v>161</v>
      </c>
      <c r="B407" s="123" t="s">
        <v>450</v>
      </c>
      <c r="C407" s="123">
        <v>406</v>
      </c>
      <c r="D407" s="123" t="s">
        <v>437</v>
      </c>
    </row>
    <row r="408" spans="1:4" hidden="1">
      <c r="A408" s="123">
        <v>161</v>
      </c>
      <c r="B408" s="123" t="s">
        <v>450</v>
      </c>
      <c r="C408" s="123">
        <v>912</v>
      </c>
      <c r="D408" s="123" t="s">
        <v>428</v>
      </c>
    </row>
    <row r="409" spans="1:4" hidden="1">
      <c r="A409" s="123">
        <v>162</v>
      </c>
      <c r="B409" s="123" t="s">
        <v>451</v>
      </c>
      <c r="C409" s="123">
        <v>306</v>
      </c>
      <c r="D409" s="123" t="s">
        <v>239</v>
      </c>
    </row>
    <row r="410" spans="1:4" hidden="1">
      <c r="A410" s="123">
        <v>162</v>
      </c>
      <c r="B410" s="123" t="s">
        <v>451</v>
      </c>
      <c r="C410" s="123">
        <v>402</v>
      </c>
      <c r="D410" s="123" t="s">
        <v>362</v>
      </c>
    </row>
    <row r="411" spans="1:4" hidden="1">
      <c r="A411" s="123">
        <v>162</v>
      </c>
      <c r="B411" s="123" t="s">
        <v>451</v>
      </c>
      <c r="C411" s="123">
        <v>404</v>
      </c>
      <c r="D411" s="123" t="s">
        <v>363</v>
      </c>
    </row>
    <row r="412" spans="1:4" hidden="1">
      <c r="A412" s="123">
        <v>162</v>
      </c>
      <c r="B412" s="123" t="s">
        <v>451</v>
      </c>
      <c r="C412" s="123">
        <v>405</v>
      </c>
      <c r="D412" s="123" t="s">
        <v>418</v>
      </c>
    </row>
    <row r="413" spans="1:4" hidden="1">
      <c r="A413" s="123">
        <v>162</v>
      </c>
      <c r="B413" s="123" t="s">
        <v>451</v>
      </c>
      <c r="C413" s="123">
        <v>406</v>
      </c>
      <c r="D413" s="123" t="s">
        <v>437</v>
      </c>
    </row>
    <row r="414" spans="1:4" hidden="1">
      <c r="A414" s="123">
        <v>162</v>
      </c>
      <c r="B414" s="123" t="s">
        <v>451</v>
      </c>
      <c r="C414" s="123">
        <v>912</v>
      </c>
      <c r="D414" s="123" t="s">
        <v>428</v>
      </c>
    </row>
    <row r="415" spans="1:4" hidden="1">
      <c r="A415" s="123">
        <v>162</v>
      </c>
      <c r="B415" s="123" t="s">
        <v>451</v>
      </c>
      <c r="C415" s="123">
        <v>913</v>
      </c>
      <c r="D415" s="123" t="s">
        <v>429</v>
      </c>
    </row>
    <row r="416" spans="1:4" hidden="1">
      <c r="A416" s="123">
        <v>163</v>
      </c>
      <c r="B416" s="123" t="s">
        <v>452</v>
      </c>
      <c r="C416" s="123">
        <v>306</v>
      </c>
      <c r="D416" s="123" t="s">
        <v>239</v>
      </c>
    </row>
    <row r="417" spans="1:4" hidden="1">
      <c r="A417" s="123">
        <v>163</v>
      </c>
      <c r="B417" s="123" t="s">
        <v>452</v>
      </c>
      <c r="C417" s="123">
        <v>403</v>
      </c>
      <c r="D417" s="123" t="s">
        <v>253</v>
      </c>
    </row>
    <row r="418" spans="1:4" hidden="1">
      <c r="A418" s="123">
        <v>163</v>
      </c>
      <c r="B418" s="123" t="s">
        <v>452</v>
      </c>
      <c r="C418" s="123">
        <v>404</v>
      </c>
      <c r="D418" s="123" t="s">
        <v>363</v>
      </c>
    </row>
    <row r="419" spans="1:4" hidden="1">
      <c r="A419" s="123">
        <v>163</v>
      </c>
      <c r="B419" s="123" t="s">
        <v>452</v>
      </c>
      <c r="C419" s="123">
        <v>405</v>
      </c>
      <c r="D419" s="123" t="s">
        <v>418</v>
      </c>
    </row>
    <row r="420" spans="1:4" hidden="1">
      <c r="A420" s="123">
        <v>163</v>
      </c>
      <c r="B420" s="123" t="s">
        <v>452</v>
      </c>
      <c r="C420" s="123">
        <v>406</v>
      </c>
      <c r="D420" s="123" t="s">
        <v>437</v>
      </c>
    </row>
    <row r="421" spans="1:4" hidden="1">
      <c r="A421" s="123">
        <v>163</v>
      </c>
      <c r="B421" s="123" t="s">
        <v>452</v>
      </c>
      <c r="C421" s="123">
        <v>909</v>
      </c>
      <c r="D421" s="123" t="s">
        <v>425</v>
      </c>
    </row>
    <row r="422" spans="1:4" hidden="1">
      <c r="A422" s="123">
        <v>163</v>
      </c>
      <c r="B422" s="123" t="s">
        <v>452</v>
      </c>
      <c r="C422" s="123">
        <v>914</v>
      </c>
      <c r="D422" s="123" t="s">
        <v>430</v>
      </c>
    </row>
    <row r="423" spans="1:4" hidden="1">
      <c r="A423" s="123">
        <v>164</v>
      </c>
      <c r="B423" s="123" t="s">
        <v>453</v>
      </c>
      <c r="C423" s="123">
        <v>306</v>
      </c>
      <c r="D423" s="123" t="s">
        <v>239</v>
      </c>
    </row>
    <row r="424" spans="1:4" hidden="1">
      <c r="A424" s="123">
        <v>164</v>
      </c>
      <c r="B424" s="123" t="s">
        <v>453</v>
      </c>
      <c r="C424" s="123">
        <v>404</v>
      </c>
      <c r="D424" s="123" t="s">
        <v>363</v>
      </c>
    </row>
    <row r="425" spans="1:4" hidden="1">
      <c r="A425" s="123">
        <v>164</v>
      </c>
      <c r="B425" s="123" t="s">
        <v>453</v>
      </c>
      <c r="C425" s="123">
        <v>405</v>
      </c>
      <c r="D425" s="123" t="s">
        <v>418</v>
      </c>
    </row>
    <row r="426" spans="1:4" hidden="1">
      <c r="A426" s="123">
        <v>164</v>
      </c>
      <c r="B426" s="123" t="s">
        <v>453</v>
      </c>
      <c r="C426" s="123">
        <v>406</v>
      </c>
      <c r="D426" s="123" t="s">
        <v>437</v>
      </c>
    </row>
    <row r="427" spans="1:4" hidden="1">
      <c r="A427" s="123">
        <v>164</v>
      </c>
      <c r="B427" s="123" t="s">
        <v>453</v>
      </c>
      <c r="C427" s="123">
        <v>911</v>
      </c>
      <c r="D427" s="123" t="s">
        <v>427</v>
      </c>
    </row>
    <row r="428" spans="1:4" hidden="1">
      <c r="A428" s="123">
        <v>165</v>
      </c>
      <c r="B428" s="123" t="s">
        <v>454</v>
      </c>
      <c r="C428" s="123">
        <v>306</v>
      </c>
      <c r="D428" s="123" t="s">
        <v>239</v>
      </c>
    </row>
    <row r="429" spans="1:4" hidden="1">
      <c r="A429" s="123">
        <v>165</v>
      </c>
      <c r="B429" s="123" t="s">
        <v>454</v>
      </c>
      <c r="C429" s="123">
        <v>404</v>
      </c>
      <c r="D429" s="123" t="s">
        <v>363</v>
      </c>
    </row>
    <row r="430" spans="1:4" hidden="1">
      <c r="A430" s="123">
        <v>165</v>
      </c>
      <c r="B430" s="123" t="s">
        <v>454</v>
      </c>
      <c r="C430" s="123">
        <v>405</v>
      </c>
      <c r="D430" s="123" t="s">
        <v>418</v>
      </c>
    </row>
    <row r="431" spans="1:4" hidden="1">
      <c r="A431" s="123">
        <v>165</v>
      </c>
      <c r="B431" s="123" t="s">
        <v>454</v>
      </c>
      <c r="C431" s="123">
        <v>406</v>
      </c>
      <c r="D431" s="123" t="s">
        <v>437</v>
      </c>
    </row>
    <row r="432" spans="1:4" hidden="1">
      <c r="A432" s="123">
        <v>165</v>
      </c>
      <c r="B432" s="123" t="s">
        <v>454</v>
      </c>
      <c r="C432" s="123">
        <v>918</v>
      </c>
      <c r="D432" s="123" t="s">
        <v>433</v>
      </c>
    </row>
    <row r="433" spans="1:4" hidden="1">
      <c r="A433" s="123">
        <v>166</v>
      </c>
      <c r="B433" s="123" t="s">
        <v>455</v>
      </c>
      <c r="C433" s="123">
        <v>306</v>
      </c>
      <c r="D433" s="123" t="s">
        <v>239</v>
      </c>
    </row>
    <row r="434" spans="1:4" hidden="1">
      <c r="A434" s="123">
        <v>166</v>
      </c>
      <c r="B434" s="123" t="s">
        <v>455</v>
      </c>
      <c r="C434" s="123">
        <v>402</v>
      </c>
      <c r="D434" s="123" t="s">
        <v>362</v>
      </c>
    </row>
    <row r="435" spans="1:4" hidden="1">
      <c r="A435" s="123">
        <v>166</v>
      </c>
      <c r="B435" s="123" t="s">
        <v>455</v>
      </c>
      <c r="C435" s="123">
        <v>404</v>
      </c>
      <c r="D435" s="123" t="s">
        <v>363</v>
      </c>
    </row>
    <row r="436" spans="1:4" hidden="1">
      <c r="A436" s="123">
        <v>166</v>
      </c>
      <c r="B436" s="123" t="s">
        <v>455</v>
      </c>
      <c r="C436" s="123">
        <v>405</v>
      </c>
      <c r="D436" s="123" t="s">
        <v>418</v>
      </c>
    </row>
    <row r="437" spans="1:4" hidden="1">
      <c r="A437" s="123">
        <v>166</v>
      </c>
      <c r="B437" s="123" t="s">
        <v>455</v>
      </c>
      <c r="C437" s="123">
        <v>406</v>
      </c>
      <c r="D437" s="123" t="s">
        <v>437</v>
      </c>
    </row>
    <row r="438" spans="1:4" hidden="1">
      <c r="A438" s="123">
        <v>166</v>
      </c>
      <c r="B438" s="123" t="s">
        <v>455</v>
      </c>
      <c r="C438" s="123">
        <v>913</v>
      </c>
      <c r="D438" s="123" t="s">
        <v>429</v>
      </c>
    </row>
    <row r="439" spans="1:4" hidden="1">
      <c r="A439" s="123">
        <v>167</v>
      </c>
      <c r="B439" s="123" t="s">
        <v>456</v>
      </c>
      <c r="C439" s="123">
        <v>306</v>
      </c>
      <c r="D439" s="123" t="s">
        <v>239</v>
      </c>
    </row>
    <row r="440" spans="1:4" hidden="1">
      <c r="A440" s="123">
        <v>167</v>
      </c>
      <c r="B440" s="123" t="s">
        <v>456</v>
      </c>
      <c r="C440" s="123">
        <v>404</v>
      </c>
      <c r="D440" s="123" t="s">
        <v>363</v>
      </c>
    </row>
    <row r="441" spans="1:4" hidden="1">
      <c r="A441" s="123">
        <v>167</v>
      </c>
      <c r="B441" s="123" t="s">
        <v>456</v>
      </c>
      <c r="C441" s="123">
        <v>405</v>
      </c>
      <c r="D441" s="123" t="s">
        <v>418</v>
      </c>
    </row>
    <row r="442" spans="1:4" hidden="1">
      <c r="A442" s="123">
        <v>167</v>
      </c>
      <c r="B442" s="123" t="s">
        <v>456</v>
      </c>
      <c r="C442" s="123">
        <v>406</v>
      </c>
      <c r="D442" s="123" t="s">
        <v>437</v>
      </c>
    </row>
    <row r="443" spans="1:4" hidden="1">
      <c r="A443" s="123">
        <v>167</v>
      </c>
      <c r="B443" s="123" t="s">
        <v>456</v>
      </c>
      <c r="C443" s="123">
        <v>910</v>
      </c>
      <c r="D443" s="123" t="s">
        <v>426</v>
      </c>
    </row>
    <row r="444" spans="1:4" hidden="1">
      <c r="A444" s="123">
        <v>167</v>
      </c>
      <c r="B444" s="123" t="s">
        <v>456</v>
      </c>
      <c r="C444" s="123">
        <v>911</v>
      </c>
      <c r="D444" s="123" t="s">
        <v>427</v>
      </c>
    </row>
    <row r="445" spans="1:4" hidden="1">
      <c r="A445" s="123">
        <v>167</v>
      </c>
      <c r="B445" s="123" t="s">
        <v>456</v>
      </c>
      <c r="C445" s="123">
        <v>914</v>
      </c>
      <c r="D445" s="123" t="s">
        <v>430</v>
      </c>
    </row>
    <row r="446" spans="1:4" hidden="1">
      <c r="A446" s="123">
        <v>168</v>
      </c>
      <c r="B446" s="123" t="s">
        <v>457</v>
      </c>
      <c r="C446" s="123">
        <v>306</v>
      </c>
      <c r="D446" s="123" t="s">
        <v>239</v>
      </c>
    </row>
    <row r="447" spans="1:4" hidden="1">
      <c r="A447" s="123">
        <v>168</v>
      </c>
      <c r="B447" s="123" t="s">
        <v>457</v>
      </c>
      <c r="C447" s="123">
        <v>404</v>
      </c>
      <c r="D447" s="123" t="s">
        <v>363</v>
      </c>
    </row>
    <row r="448" spans="1:4" hidden="1">
      <c r="A448" s="123">
        <v>168</v>
      </c>
      <c r="B448" s="123" t="s">
        <v>457</v>
      </c>
      <c r="C448" s="123">
        <v>405</v>
      </c>
      <c r="D448" s="123" t="s">
        <v>418</v>
      </c>
    </row>
    <row r="449" spans="1:4" hidden="1">
      <c r="A449" s="123">
        <v>168</v>
      </c>
      <c r="B449" s="123" t="s">
        <v>457</v>
      </c>
      <c r="C449" s="123">
        <v>406</v>
      </c>
      <c r="D449" s="123" t="s">
        <v>437</v>
      </c>
    </row>
    <row r="450" spans="1:4" hidden="1">
      <c r="A450" s="123">
        <v>168</v>
      </c>
      <c r="B450" s="123" t="s">
        <v>457</v>
      </c>
      <c r="C450" s="123">
        <v>918</v>
      </c>
      <c r="D450" s="123" t="s">
        <v>433</v>
      </c>
    </row>
    <row r="451" spans="1:4" hidden="1">
      <c r="A451" s="123">
        <v>169</v>
      </c>
      <c r="B451" s="123" t="s">
        <v>458</v>
      </c>
      <c r="C451" s="123">
        <v>306</v>
      </c>
      <c r="D451" s="123" t="s">
        <v>239</v>
      </c>
    </row>
    <row r="452" spans="1:4" hidden="1">
      <c r="A452" s="123">
        <v>169</v>
      </c>
      <c r="B452" s="123" t="s">
        <v>458</v>
      </c>
      <c r="C452" s="123">
        <v>402</v>
      </c>
      <c r="D452" s="123" t="s">
        <v>362</v>
      </c>
    </row>
    <row r="453" spans="1:4" hidden="1">
      <c r="A453" s="123">
        <v>169</v>
      </c>
      <c r="B453" s="123" t="s">
        <v>458</v>
      </c>
      <c r="C453" s="123">
        <v>404</v>
      </c>
      <c r="D453" s="123" t="s">
        <v>363</v>
      </c>
    </row>
    <row r="454" spans="1:4" hidden="1">
      <c r="A454" s="123">
        <v>169</v>
      </c>
      <c r="B454" s="123" t="s">
        <v>458</v>
      </c>
      <c r="C454" s="123">
        <v>405</v>
      </c>
      <c r="D454" s="123" t="s">
        <v>418</v>
      </c>
    </row>
    <row r="455" spans="1:4" hidden="1">
      <c r="A455" s="123">
        <v>169</v>
      </c>
      <c r="B455" s="123" t="s">
        <v>458</v>
      </c>
      <c r="C455" s="123">
        <v>406</v>
      </c>
      <c r="D455" s="123" t="s">
        <v>437</v>
      </c>
    </row>
    <row r="456" spans="1:4" hidden="1">
      <c r="A456" s="123">
        <v>169</v>
      </c>
      <c r="B456" s="123" t="s">
        <v>458</v>
      </c>
      <c r="C456" s="123">
        <v>913</v>
      </c>
      <c r="D456" s="123" t="s">
        <v>429</v>
      </c>
    </row>
    <row r="457" spans="1:4" hidden="1">
      <c r="A457" s="123">
        <v>171</v>
      </c>
      <c r="B457" s="123" t="s">
        <v>459</v>
      </c>
      <c r="C457" s="123">
        <v>306</v>
      </c>
      <c r="D457" s="123" t="s">
        <v>239</v>
      </c>
    </row>
    <row r="458" spans="1:4" hidden="1">
      <c r="A458" s="123">
        <v>171</v>
      </c>
      <c r="B458" s="123" t="s">
        <v>459</v>
      </c>
      <c r="C458" s="123">
        <v>402</v>
      </c>
      <c r="D458" s="123" t="s">
        <v>362</v>
      </c>
    </row>
    <row r="459" spans="1:4" hidden="1">
      <c r="A459" s="123">
        <v>171</v>
      </c>
      <c r="B459" s="123" t="s">
        <v>459</v>
      </c>
      <c r="C459" s="123">
        <v>403</v>
      </c>
      <c r="D459" s="123" t="s">
        <v>253</v>
      </c>
    </row>
    <row r="460" spans="1:4" hidden="1">
      <c r="A460" s="123">
        <v>171</v>
      </c>
      <c r="B460" s="123" t="s">
        <v>459</v>
      </c>
      <c r="C460" s="123">
        <v>404</v>
      </c>
      <c r="D460" s="123" t="s">
        <v>363</v>
      </c>
    </row>
    <row r="461" spans="1:4" hidden="1">
      <c r="A461" s="123">
        <v>171</v>
      </c>
      <c r="B461" s="123" t="s">
        <v>459</v>
      </c>
      <c r="C461" s="123">
        <v>405</v>
      </c>
      <c r="D461" s="123" t="s">
        <v>418</v>
      </c>
    </row>
    <row r="462" spans="1:4" hidden="1">
      <c r="A462" s="123">
        <v>171</v>
      </c>
      <c r="B462" s="123" t="s">
        <v>459</v>
      </c>
      <c r="C462" s="123">
        <v>406</v>
      </c>
      <c r="D462" s="123" t="s">
        <v>437</v>
      </c>
    </row>
    <row r="463" spans="1:4" hidden="1">
      <c r="A463" s="123">
        <v>171</v>
      </c>
      <c r="B463" s="123" t="s">
        <v>459</v>
      </c>
      <c r="C463" s="123">
        <v>910</v>
      </c>
      <c r="D463" s="123" t="s">
        <v>426</v>
      </c>
    </row>
    <row r="464" spans="1:4" hidden="1">
      <c r="A464" s="123">
        <v>172</v>
      </c>
      <c r="B464" s="123" t="s">
        <v>460</v>
      </c>
      <c r="C464" s="123">
        <v>306</v>
      </c>
      <c r="D464" s="123" t="s">
        <v>239</v>
      </c>
    </row>
    <row r="465" spans="1:4" hidden="1">
      <c r="A465" s="123">
        <v>172</v>
      </c>
      <c r="B465" s="123" t="s">
        <v>460</v>
      </c>
      <c r="C465" s="123">
        <v>404</v>
      </c>
      <c r="D465" s="123" t="s">
        <v>363</v>
      </c>
    </row>
    <row r="466" spans="1:4" hidden="1">
      <c r="A466" s="123">
        <v>172</v>
      </c>
      <c r="B466" s="123" t="s">
        <v>460</v>
      </c>
      <c r="C466" s="123">
        <v>405</v>
      </c>
      <c r="D466" s="123" t="s">
        <v>418</v>
      </c>
    </row>
    <row r="467" spans="1:4" hidden="1">
      <c r="A467" s="123">
        <v>172</v>
      </c>
      <c r="B467" s="123" t="s">
        <v>460</v>
      </c>
      <c r="C467" s="123">
        <v>406</v>
      </c>
      <c r="D467" s="123" t="s">
        <v>437</v>
      </c>
    </row>
    <row r="468" spans="1:4" hidden="1">
      <c r="A468" s="123">
        <v>172</v>
      </c>
      <c r="B468" s="123" t="s">
        <v>460</v>
      </c>
      <c r="C468" s="123">
        <v>910</v>
      </c>
      <c r="D468" s="123" t="s">
        <v>426</v>
      </c>
    </row>
    <row r="469" spans="1:4" hidden="1">
      <c r="A469" s="123">
        <v>173</v>
      </c>
      <c r="B469" s="123" t="s">
        <v>461</v>
      </c>
      <c r="C469" s="123">
        <v>306</v>
      </c>
      <c r="D469" s="123" t="s">
        <v>239</v>
      </c>
    </row>
    <row r="470" spans="1:4" hidden="1">
      <c r="A470" s="123">
        <v>173</v>
      </c>
      <c r="B470" s="123" t="s">
        <v>461</v>
      </c>
      <c r="C470" s="123">
        <v>402</v>
      </c>
      <c r="D470" s="123" t="s">
        <v>362</v>
      </c>
    </row>
    <row r="471" spans="1:4" hidden="1">
      <c r="A471" s="123">
        <v>173</v>
      </c>
      <c r="B471" s="123" t="s">
        <v>461</v>
      </c>
      <c r="C471" s="123">
        <v>404</v>
      </c>
      <c r="D471" s="123" t="s">
        <v>363</v>
      </c>
    </row>
    <row r="472" spans="1:4" hidden="1">
      <c r="A472" s="123">
        <v>173</v>
      </c>
      <c r="B472" s="123" t="s">
        <v>461</v>
      </c>
      <c r="C472" s="123">
        <v>405</v>
      </c>
      <c r="D472" s="123" t="s">
        <v>418</v>
      </c>
    </row>
    <row r="473" spans="1:4" hidden="1">
      <c r="A473" s="123">
        <v>173</v>
      </c>
      <c r="B473" s="123" t="s">
        <v>461</v>
      </c>
      <c r="C473" s="123">
        <v>406</v>
      </c>
      <c r="D473" s="123" t="s">
        <v>437</v>
      </c>
    </row>
    <row r="474" spans="1:4" hidden="1">
      <c r="A474" s="123">
        <v>173</v>
      </c>
      <c r="B474" s="123" t="s">
        <v>461</v>
      </c>
      <c r="C474" s="123">
        <v>913</v>
      </c>
      <c r="D474" s="123" t="s">
        <v>429</v>
      </c>
    </row>
    <row r="475" spans="1:4" hidden="1">
      <c r="A475" s="123">
        <v>173</v>
      </c>
      <c r="B475" s="123" t="s">
        <v>461</v>
      </c>
      <c r="C475" s="123">
        <v>914</v>
      </c>
      <c r="D475" s="123" t="s">
        <v>430</v>
      </c>
    </row>
    <row r="476" spans="1:4" hidden="1">
      <c r="A476" s="123">
        <v>174</v>
      </c>
      <c r="B476" s="123" t="s">
        <v>462</v>
      </c>
      <c r="C476" s="123">
        <v>306</v>
      </c>
      <c r="D476" s="123" t="s">
        <v>239</v>
      </c>
    </row>
    <row r="477" spans="1:4" hidden="1">
      <c r="A477" s="123">
        <v>174</v>
      </c>
      <c r="B477" s="123" t="s">
        <v>462</v>
      </c>
      <c r="C477" s="123">
        <v>402</v>
      </c>
      <c r="D477" s="123" t="s">
        <v>362</v>
      </c>
    </row>
    <row r="478" spans="1:4" hidden="1">
      <c r="A478" s="123">
        <v>174</v>
      </c>
      <c r="B478" s="123" t="s">
        <v>462</v>
      </c>
      <c r="C478" s="123">
        <v>404</v>
      </c>
      <c r="D478" s="123" t="s">
        <v>363</v>
      </c>
    </row>
    <row r="479" spans="1:4" hidden="1">
      <c r="A479" s="123">
        <v>174</v>
      </c>
      <c r="B479" s="123" t="s">
        <v>462</v>
      </c>
      <c r="C479" s="123">
        <v>405</v>
      </c>
      <c r="D479" s="123" t="s">
        <v>418</v>
      </c>
    </row>
    <row r="480" spans="1:4" hidden="1">
      <c r="A480" s="123">
        <v>174</v>
      </c>
      <c r="B480" s="123" t="s">
        <v>462</v>
      </c>
      <c r="C480" s="123">
        <v>406</v>
      </c>
      <c r="D480" s="123" t="s">
        <v>437</v>
      </c>
    </row>
    <row r="481" spans="1:4" hidden="1">
      <c r="A481" s="123">
        <v>174</v>
      </c>
      <c r="B481" s="123" t="s">
        <v>462</v>
      </c>
      <c r="C481" s="123">
        <v>912</v>
      </c>
      <c r="D481" s="123" t="s">
        <v>428</v>
      </c>
    </row>
    <row r="482" spans="1:4" hidden="1">
      <c r="A482" s="123">
        <v>174</v>
      </c>
      <c r="B482" s="123" t="s">
        <v>462</v>
      </c>
      <c r="C482" s="123">
        <v>913</v>
      </c>
      <c r="D482" s="123" t="s">
        <v>429</v>
      </c>
    </row>
    <row r="483" spans="1:4" hidden="1">
      <c r="A483" s="123">
        <v>174</v>
      </c>
      <c r="B483" s="123" t="s">
        <v>462</v>
      </c>
      <c r="C483" s="123">
        <v>914</v>
      </c>
      <c r="D483" s="123" t="s">
        <v>430</v>
      </c>
    </row>
    <row r="484" spans="1:4" hidden="1">
      <c r="A484" s="123">
        <v>175</v>
      </c>
      <c r="B484" s="123" t="s">
        <v>463</v>
      </c>
      <c r="C484" s="123">
        <v>306</v>
      </c>
      <c r="D484" s="123" t="s">
        <v>239</v>
      </c>
    </row>
    <row r="485" spans="1:4" hidden="1">
      <c r="A485" s="123">
        <v>175</v>
      </c>
      <c r="B485" s="123" t="s">
        <v>463</v>
      </c>
      <c r="C485" s="123">
        <v>402</v>
      </c>
      <c r="D485" s="123" t="s">
        <v>362</v>
      </c>
    </row>
    <row r="486" spans="1:4" hidden="1">
      <c r="A486" s="123">
        <v>175</v>
      </c>
      <c r="B486" s="123" t="s">
        <v>463</v>
      </c>
      <c r="C486" s="123">
        <v>404</v>
      </c>
      <c r="D486" s="123" t="s">
        <v>363</v>
      </c>
    </row>
    <row r="487" spans="1:4" hidden="1">
      <c r="A487" s="123">
        <v>175</v>
      </c>
      <c r="B487" s="123" t="s">
        <v>463</v>
      </c>
      <c r="C487" s="123">
        <v>405</v>
      </c>
      <c r="D487" s="123" t="s">
        <v>418</v>
      </c>
    </row>
    <row r="488" spans="1:4" hidden="1">
      <c r="A488" s="123">
        <v>175</v>
      </c>
      <c r="B488" s="123" t="s">
        <v>463</v>
      </c>
      <c r="C488" s="123">
        <v>406</v>
      </c>
      <c r="D488" s="123" t="s">
        <v>437</v>
      </c>
    </row>
    <row r="489" spans="1:4" hidden="1">
      <c r="A489" s="123">
        <v>175</v>
      </c>
      <c r="B489" s="123" t="s">
        <v>463</v>
      </c>
      <c r="C489" s="123">
        <v>913</v>
      </c>
      <c r="D489" s="123" t="s">
        <v>429</v>
      </c>
    </row>
    <row r="490" spans="1:4" hidden="1">
      <c r="A490" s="123">
        <v>176</v>
      </c>
      <c r="B490" s="123" t="s">
        <v>464</v>
      </c>
      <c r="C490" s="123">
        <v>306</v>
      </c>
      <c r="D490" s="123" t="s">
        <v>239</v>
      </c>
    </row>
    <row r="491" spans="1:4" hidden="1">
      <c r="A491" s="123">
        <v>176</v>
      </c>
      <c r="B491" s="123" t="s">
        <v>464</v>
      </c>
      <c r="C491" s="123">
        <v>402</v>
      </c>
      <c r="D491" s="123" t="s">
        <v>362</v>
      </c>
    </row>
    <row r="492" spans="1:4" hidden="1">
      <c r="A492" s="123">
        <v>176</v>
      </c>
      <c r="B492" s="123" t="s">
        <v>464</v>
      </c>
      <c r="C492" s="123">
        <v>404</v>
      </c>
      <c r="D492" s="123" t="s">
        <v>363</v>
      </c>
    </row>
    <row r="493" spans="1:4" hidden="1">
      <c r="A493" s="123">
        <v>176</v>
      </c>
      <c r="B493" s="123" t="s">
        <v>464</v>
      </c>
      <c r="C493" s="123">
        <v>405</v>
      </c>
      <c r="D493" s="123" t="s">
        <v>418</v>
      </c>
    </row>
    <row r="494" spans="1:4" hidden="1">
      <c r="A494" s="123">
        <v>176</v>
      </c>
      <c r="B494" s="123" t="s">
        <v>464</v>
      </c>
      <c r="C494" s="123">
        <v>406</v>
      </c>
      <c r="D494" s="123" t="s">
        <v>437</v>
      </c>
    </row>
    <row r="495" spans="1:4" hidden="1">
      <c r="A495" s="123">
        <v>176</v>
      </c>
      <c r="B495" s="123" t="s">
        <v>464</v>
      </c>
      <c r="C495" s="123">
        <v>912</v>
      </c>
      <c r="D495" s="123" t="s">
        <v>428</v>
      </c>
    </row>
    <row r="496" spans="1:4" hidden="1">
      <c r="A496" s="123">
        <v>176</v>
      </c>
      <c r="B496" s="123" t="s">
        <v>464</v>
      </c>
      <c r="C496" s="123">
        <v>913</v>
      </c>
      <c r="D496" s="123" t="s">
        <v>429</v>
      </c>
    </row>
    <row r="497" spans="1:4" hidden="1">
      <c r="A497" s="123">
        <v>176</v>
      </c>
      <c r="B497" s="123" t="s">
        <v>464</v>
      </c>
      <c r="C497" s="123">
        <v>914</v>
      </c>
      <c r="D497" s="123" t="s">
        <v>430</v>
      </c>
    </row>
    <row r="498" spans="1:4" hidden="1">
      <c r="A498" s="123">
        <v>177</v>
      </c>
      <c r="B498" s="123" t="s">
        <v>465</v>
      </c>
      <c r="C498" s="123">
        <v>306</v>
      </c>
      <c r="D498" s="123" t="s">
        <v>239</v>
      </c>
    </row>
    <row r="499" spans="1:4" hidden="1">
      <c r="A499" s="123">
        <v>177</v>
      </c>
      <c r="B499" s="123" t="s">
        <v>465</v>
      </c>
      <c r="C499" s="123">
        <v>404</v>
      </c>
      <c r="D499" s="123" t="s">
        <v>363</v>
      </c>
    </row>
    <row r="500" spans="1:4" hidden="1">
      <c r="A500" s="123">
        <v>177</v>
      </c>
      <c r="B500" s="123" t="s">
        <v>465</v>
      </c>
      <c r="C500" s="123">
        <v>405</v>
      </c>
      <c r="D500" s="123" t="s">
        <v>418</v>
      </c>
    </row>
    <row r="501" spans="1:4" hidden="1">
      <c r="A501" s="123">
        <v>177</v>
      </c>
      <c r="B501" s="123" t="s">
        <v>465</v>
      </c>
      <c r="C501" s="123">
        <v>406</v>
      </c>
      <c r="D501" s="123" t="s">
        <v>437</v>
      </c>
    </row>
    <row r="502" spans="1:4" hidden="1">
      <c r="A502" s="123">
        <v>177</v>
      </c>
      <c r="B502" s="123" t="s">
        <v>465</v>
      </c>
      <c r="C502" s="123">
        <v>910</v>
      </c>
      <c r="D502" s="123" t="s">
        <v>426</v>
      </c>
    </row>
    <row r="503" spans="1:4" hidden="1">
      <c r="A503" s="123">
        <v>178</v>
      </c>
      <c r="B503" s="123" t="s">
        <v>466</v>
      </c>
      <c r="C503" s="123">
        <v>306</v>
      </c>
      <c r="D503" s="123" t="s">
        <v>239</v>
      </c>
    </row>
    <row r="504" spans="1:4" hidden="1">
      <c r="A504" s="123">
        <v>178</v>
      </c>
      <c r="B504" s="123" t="s">
        <v>466</v>
      </c>
      <c r="C504" s="123">
        <v>402</v>
      </c>
      <c r="D504" s="123" t="s">
        <v>362</v>
      </c>
    </row>
    <row r="505" spans="1:4" hidden="1">
      <c r="A505" s="123">
        <v>178</v>
      </c>
      <c r="B505" s="123" t="s">
        <v>466</v>
      </c>
      <c r="C505" s="123">
        <v>404</v>
      </c>
      <c r="D505" s="123" t="s">
        <v>363</v>
      </c>
    </row>
    <row r="506" spans="1:4" hidden="1">
      <c r="A506" s="123">
        <v>178</v>
      </c>
      <c r="B506" s="123" t="s">
        <v>466</v>
      </c>
      <c r="C506" s="123">
        <v>405</v>
      </c>
      <c r="D506" s="123" t="s">
        <v>418</v>
      </c>
    </row>
    <row r="507" spans="1:4" hidden="1">
      <c r="A507" s="123">
        <v>178</v>
      </c>
      <c r="B507" s="123" t="s">
        <v>466</v>
      </c>
      <c r="C507" s="123">
        <v>406</v>
      </c>
      <c r="D507" s="123" t="s">
        <v>437</v>
      </c>
    </row>
    <row r="508" spans="1:4" hidden="1">
      <c r="A508" s="123">
        <v>178</v>
      </c>
      <c r="B508" s="123" t="s">
        <v>466</v>
      </c>
      <c r="C508" s="123">
        <v>913</v>
      </c>
      <c r="D508" s="123" t="s">
        <v>429</v>
      </c>
    </row>
    <row r="509" spans="1:4" hidden="1">
      <c r="A509" s="123">
        <v>179</v>
      </c>
      <c r="B509" s="123" t="s">
        <v>467</v>
      </c>
      <c r="C509" s="123">
        <v>306</v>
      </c>
      <c r="D509" s="123" t="s">
        <v>239</v>
      </c>
    </row>
    <row r="510" spans="1:4" hidden="1">
      <c r="A510" s="123">
        <v>179</v>
      </c>
      <c r="B510" s="123" t="s">
        <v>467</v>
      </c>
      <c r="C510" s="123">
        <v>402</v>
      </c>
      <c r="D510" s="123" t="s">
        <v>362</v>
      </c>
    </row>
    <row r="511" spans="1:4" hidden="1">
      <c r="A511" s="123">
        <v>179</v>
      </c>
      <c r="B511" s="123" t="s">
        <v>467</v>
      </c>
      <c r="C511" s="123">
        <v>404</v>
      </c>
      <c r="D511" s="123" t="s">
        <v>363</v>
      </c>
    </row>
    <row r="512" spans="1:4" hidden="1">
      <c r="A512" s="123">
        <v>179</v>
      </c>
      <c r="B512" s="123" t="s">
        <v>467</v>
      </c>
      <c r="C512" s="123">
        <v>405</v>
      </c>
      <c r="D512" s="123" t="s">
        <v>418</v>
      </c>
    </row>
    <row r="513" spans="1:4" hidden="1">
      <c r="A513" s="123">
        <v>179</v>
      </c>
      <c r="B513" s="123" t="s">
        <v>467</v>
      </c>
      <c r="C513" s="123">
        <v>406</v>
      </c>
      <c r="D513" s="123" t="s">
        <v>437</v>
      </c>
    </row>
    <row r="514" spans="1:4" hidden="1">
      <c r="A514" s="123">
        <v>179</v>
      </c>
      <c r="B514" s="123" t="s">
        <v>467</v>
      </c>
      <c r="C514" s="123">
        <v>912</v>
      </c>
      <c r="D514" s="123" t="s">
        <v>428</v>
      </c>
    </row>
    <row r="515" spans="1:4" hidden="1">
      <c r="A515" s="123">
        <v>179</v>
      </c>
      <c r="B515" s="123" t="s">
        <v>467</v>
      </c>
      <c r="C515" s="123">
        <v>913</v>
      </c>
      <c r="D515" s="123" t="s">
        <v>429</v>
      </c>
    </row>
    <row r="516" spans="1:4" hidden="1">
      <c r="A516" s="123">
        <v>181</v>
      </c>
      <c r="B516" s="123" t="s">
        <v>468</v>
      </c>
      <c r="C516" s="123">
        <v>306</v>
      </c>
      <c r="D516" s="123" t="s">
        <v>239</v>
      </c>
    </row>
    <row r="517" spans="1:4" hidden="1">
      <c r="A517" s="123">
        <v>181</v>
      </c>
      <c r="B517" s="123" t="s">
        <v>468</v>
      </c>
      <c r="C517" s="123">
        <v>402</v>
      </c>
      <c r="D517" s="123" t="s">
        <v>362</v>
      </c>
    </row>
    <row r="518" spans="1:4" hidden="1">
      <c r="A518" s="123">
        <v>181</v>
      </c>
      <c r="B518" s="123" t="s">
        <v>468</v>
      </c>
      <c r="C518" s="123">
        <v>404</v>
      </c>
      <c r="D518" s="123" t="s">
        <v>363</v>
      </c>
    </row>
    <row r="519" spans="1:4" hidden="1">
      <c r="A519" s="123">
        <v>181</v>
      </c>
      <c r="B519" s="123" t="s">
        <v>468</v>
      </c>
      <c r="C519" s="123">
        <v>405</v>
      </c>
      <c r="D519" s="123" t="s">
        <v>418</v>
      </c>
    </row>
    <row r="520" spans="1:4" hidden="1">
      <c r="A520" s="123">
        <v>181</v>
      </c>
      <c r="B520" s="123" t="s">
        <v>468</v>
      </c>
      <c r="C520" s="123">
        <v>406</v>
      </c>
      <c r="D520" s="123" t="s">
        <v>437</v>
      </c>
    </row>
    <row r="521" spans="1:4" hidden="1">
      <c r="A521" s="123">
        <v>181</v>
      </c>
      <c r="B521" s="123" t="s">
        <v>468</v>
      </c>
      <c r="C521" s="123">
        <v>912</v>
      </c>
      <c r="D521" s="123" t="s">
        <v>428</v>
      </c>
    </row>
    <row r="522" spans="1:4" hidden="1">
      <c r="A522" s="123">
        <v>181</v>
      </c>
      <c r="B522" s="123" t="s">
        <v>468</v>
      </c>
      <c r="C522" s="123">
        <v>913</v>
      </c>
      <c r="D522" s="123" t="s">
        <v>429</v>
      </c>
    </row>
    <row r="523" spans="1:4" hidden="1">
      <c r="A523" s="123">
        <v>182</v>
      </c>
      <c r="B523" s="123" t="s">
        <v>469</v>
      </c>
      <c r="C523" s="123">
        <v>306</v>
      </c>
      <c r="D523" s="123" t="s">
        <v>239</v>
      </c>
    </row>
    <row r="524" spans="1:4" hidden="1">
      <c r="A524" s="123">
        <v>182</v>
      </c>
      <c r="B524" s="123" t="s">
        <v>469</v>
      </c>
      <c r="C524" s="123">
        <v>404</v>
      </c>
      <c r="D524" s="123" t="s">
        <v>363</v>
      </c>
    </row>
    <row r="525" spans="1:4" hidden="1">
      <c r="A525" s="123">
        <v>182</v>
      </c>
      <c r="B525" s="123" t="s">
        <v>469</v>
      </c>
      <c r="C525" s="123">
        <v>405</v>
      </c>
      <c r="D525" s="123" t="s">
        <v>418</v>
      </c>
    </row>
    <row r="526" spans="1:4" hidden="1">
      <c r="A526" s="123">
        <v>182</v>
      </c>
      <c r="B526" s="123" t="s">
        <v>469</v>
      </c>
      <c r="C526" s="123">
        <v>406</v>
      </c>
      <c r="D526" s="123" t="s">
        <v>437</v>
      </c>
    </row>
    <row r="527" spans="1:4" hidden="1">
      <c r="A527" s="123">
        <v>182</v>
      </c>
      <c r="B527" s="123" t="s">
        <v>469</v>
      </c>
      <c r="C527" s="123">
        <v>910</v>
      </c>
      <c r="D527" s="123" t="s">
        <v>426</v>
      </c>
    </row>
    <row r="528" spans="1:4" hidden="1">
      <c r="A528" s="123">
        <v>183</v>
      </c>
      <c r="B528" s="123" t="s">
        <v>470</v>
      </c>
      <c r="C528" s="123">
        <v>306</v>
      </c>
      <c r="D528" s="123" t="s">
        <v>239</v>
      </c>
    </row>
    <row r="529" spans="1:4" hidden="1">
      <c r="A529" s="123">
        <v>183</v>
      </c>
      <c r="B529" s="123" t="s">
        <v>470</v>
      </c>
      <c r="C529" s="123">
        <v>402</v>
      </c>
      <c r="D529" s="123" t="s">
        <v>362</v>
      </c>
    </row>
    <row r="530" spans="1:4" hidden="1">
      <c r="A530" s="123">
        <v>183</v>
      </c>
      <c r="B530" s="123" t="s">
        <v>470</v>
      </c>
      <c r="C530" s="123">
        <v>404</v>
      </c>
      <c r="D530" s="123" t="s">
        <v>363</v>
      </c>
    </row>
    <row r="531" spans="1:4" hidden="1">
      <c r="A531" s="123">
        <v>183</v>
      </c>
      <c r="B531" s="123" t="s">
        <v>470</v>
      </c>
      <c r="C531" s="123">
        <v>405</v>
      </c>
      <c r="D531" s="123" t="s">
        <v>418</v>
      </c>
    </row>
    <row r="532" spans="1:4" hidden="1">
      <c r="A532" s="123">
        <v>183</v>
      </c>
      <c r="B532" s="123" t="s">
        <v>470</v>
      </c>
      <c r="C532" s="123">
        <v>406</v>
      </c>
      <c r="D532" s="123" t="s">
        <v>437</v>
      </c>
    </row>
    <row r="533" spans="1:4" hidden="1">
      <c r="A533" s="123">
        <v>183</v>
      </c>
      <c r="B533" s="123" t="s">
        <v>470</v>
      </c>
      <c r="C533" s="123">
        <v>913</v>
      </c>
      <c r="D533" s="123" t="s">
        <v>429</v>
      </c>
    </row>
    <row r="534" spans="1:4" hidden="1">
      <c r="A534" s="123">
        <v>184</v>
      </c>
      <c r="B534" s="123" t="s">
        <v>471</v>
      </c>
      <c r="C534" s="123">
        <v>306</v>
      </c>
      <c r="D534" s="123" t="s">
        <v>239</v>
      </c>
    </row>
    <row r="535" spans="1:4" hidden="1">
      <c r="A535" s="123">
        <v>184</v>
      </c>
      <c r="B535" s="123" t="s">
        <v>471</v>
      </c>
      <c r="C535" s="123">
        <v>402</v>
      </c>
      <c r="D535" s="123" t="s">
        <v>362</v>
      </c>
    </row>
    <row r="536" spans="1:4" hidden="1">
      <c r="A536" s="123">
        <v>184</v>
      </c>
      <c r="B536" s="123" t="s">
        <v>471</v>
      </c>
      <c r="C536" s="123">
        <v>404</v>
      </c>
      <c r="D536" s="123" t="s">
        <v>363</v>
      </c>
    </row>
    <row r="537" spans="1:4" hidden="1">
      <c r="A537" s="123">
        <v>184</v>
      </c>
      <c r="B537" s="123" t="s">
        <v>471</v>
      </c>
      <c r="C537" s="123">
        <v>405</v>
      </c>
      <c r="D537" s="123" t="s">
        <v>418</v>
      </c>
    </row>
    <row r="538" spans="1:4" hidden="1">
      <c r="A538" s="123">
        <v>184</v>
      </c>
      <c r="B538" s="123" t="s">
        <v>471</v>
      </c>
      <c r="C538" s="123">
        <v>406</v>
      </c>
      <c r="D538" s="123" t="s">
        <v>437</v>
      </c>
    </row>
    <row r="539" spans="1:4" hidden="1">
      <c r="A539" s="123">
        <v>184</v>
      </c>
      <c r="B539" s="123" t="s">
        <v>471</v>
      </c>
      <c r="C539" s="123">
        <v>913</v>
      </c>
      <c r="D539" s="123" t="s">
        <v>429</v>
      </c>
    </row>
    <row r="540" spans="1:4" hidden="1">
      <c r="A540" s="123">
        <v>185</v>
      </c>
      <c r="B540" s="123" t="s">
        <v>472</v>
      </c>
      <c r="C540" s="123">
        <v>306</v>
      </c>
      <c r="D540" s="123" t="s">
        <v>239</v>
      </c>
    </row>
    <row r="541" spans="1:4" hidden="1">
      <c r="A541" s="123">
        <v>185</v>
      </c>
      <c r="B541" s="123" t="s">
        <v>472</v>
      </c>
      <c r="C541" s="123">
        <v>402</v>
      </c>
      <c r="D541" s="123" t="s">
        <v>362</v>
      </c>
    </row>
    <row r="542" spans="1:4" hidden="1">
      <c r="A542" s="123">
        <v>185</v>
      </c>
      <c r="B542" s="123" t="s">
        <v>472</v>
      </c>
      <c r="C542" s="123">
        <v>404</v>
      </c>
      <c r="D542" s="123" t="s">
        <v>363</v>
      </c>
    </row>
    <row r="543" spans="1:4" hidden="1">
      <c r="A543" s="123">
        <v>185</v>
      </c>
      <c r="B543" s="123" t="s">
        <v>472</v>
      </c>
      <c r="C543" s="123">
        <v>405</v>
      </c>
      <c r="D543" s="123" t="s">
        <v>418</v>
      </c>
    </row>
    <row r="544" spans="1:4" hidden="1">
      <c r="A544" s="123">
        <v>185</v>
      </c>
      <c r="B544" s="123" t="s">
        <v>472</v>
      </c>
      <c r="C544" s="123">
        <v>406</v>
      </c>
      <c r="D544" s="123" t="s">
        <v>437</v>
      </c>
    </row>
    <row r="545" spans="1:4" hidden="1">
      <c r="A545" s="123">
        <v>185</v>
      </c>
      <c r="B545" s="123" t="s">
        <v>472</v>
      </c>
      <c r="C545" s="123">
        <v>912</v>
      </c>
      <c r="D545" s="123" t="s">
        <v>428</v>
      </c>
    </row>
    <row r="546" spans="1:4" hidden="1">
      <c r="A546" s="123">
        <v>186</v>
      </c>
      <c r="B546" s="123" t="s">
        <v>473</v>
      </c>
      <c r="C546" s="123">
        <v>306</v>
      </c>
      <c r="D546" s="123" t="s">
        <v>239</v>
      </c>
    </row>
    <row r="547" spans="1:4" hidden="1">
      <c r="A547" s="123">
        <v>186</v>
      </c>
      <c r="B547" s="123" t="s">
        <v>473</v>
      </c>
      <c r="C547" s="123">
        <v>405</v>
      </c>
      <c r="D547" s="123" t="s">
        <v>418</v>
      </c>
    </row>
    <row r="548" spans="1:4" hidden="1">
      <c r="A548" s="123">
        <v>186</v>
      </c>
      <c r="B548" s="123" t="s">
        <v>473</v>
      </c>
      <c r="C548" s="123">
        <v>918</v>
      </c>
      <c r="D548" s="123" t="s">
        <v>433</v>
      </c>
    </row>
    <row r="549" spans="1:4" hidden="1">
      <c r="A549" s="123">
        <v>187</v>
      </c>
      <c r="B549" s="123" t="s">
        <v>474</v>
      </c>
      <c r="C549" s="123">
        <v>306</v>
      </c>
      <c r="D549" s="123" t="s">
        <v>239</v>
      </c>
    </row>
    <row r="550" spans="1:4" hidden="1">
      <c r="A550" s="123">
        <v>187</v>
      </c>
      <c r="B550" s="123" t="s">
        <v>474</v>
      </c>
      <c r="C550" s="123">
        <v>404</v>
      </c>
      <c r="D550" s="123" t="s">
        <v>363</v>
      </c>
    </row>
    <row r="551" spans="1:4" hidden="1">
      <c r="A551" s="123">
        <v>187</v>
      </c>
      <c r="B551" s="123" t="s">
        <v>474</v>
      </c>
      <c r="C551" s="123">
        <v>405</v>
      </c>
      <c r="D551" s="123" t="s">
        <v>418</v>
      </c>
    </row>
    <row r="552" spans="1:4" hidden="1">
      <c r="A552" s="123">
        <v>187</v>
      </c>
      <c r="B552" s="123" t="s">
        <v>474</v>
      </c>
      <c r="C552" s="123">
        <v>406</v>
      </c>
      <c r="D552" s="123" t="s">
        <v>437</v>
      </c>
    </row>
    <row r="553" spans="1:4" hidden="1">
      <c r="A553" s="123">
        <v>187</v>
      </c>
      <c r="B553" s="123" t="s">
        <v>474</v>
      </c>
      <c r="C553" s="123">
        <v>910</v>
      </c>
      <c r="D553" s="123" t="s">
        <v>426</v>
      </c>
    </row>
    <row r="554" spans="1:4" hidden="1">
      <c r="A554" s="123">
        <v>188</v>
      </c>
      <c r="B554" s="123" t="s">
        <v>475</v>
      </c>
      <c r="C554" s="123">
        <v>306</v>
      </c>
      <c r="D554" s="123" t="s">
        <v>239</v>
      </c>
    </row>
    <row r="555" spans="1:4" hidden="1">
      <c r="A555" s="123">
        <v>188</v>
      </c>
      <c r="B555" s="123" t="s">
        <v>475</v>
      </c>
      <c r="C555" s="123">
        <v>325</v>
      </c>
      <c r="D555" s="123" t="s">
        <v>251</v>
      </c>
    </row>
    <row r="556" spans="1:4" hidden="1">
      <c r="A556" s="123">
        <v>188</v>
      </c>
      <c r="B556" s="123" t="s">
        <v>475</v>
      </c>
      <c r="C556" s="123">
        <v>326</v>
      </c>
      <c r="D556" s="123" t="s">
        <v>252</v>
      </c>
    </row>
    <row r="557" spans="1:4" hidden="1">
      <c r="A557" s="123">
        <v>188</v>
      </c>
      <c r="B557" s="123" t="s">
        <v>475</v>
      </c>
      <c r="C557" s="123">
        <v>404</v>
      </c>
      <c r="D557" s="123" t="s">
        <v>363</v>
      </c>
    </row>
    <row r="558" spans="1:4" hidden="1">
      <c r="A558" s="123">
        <v>188</v>
      </c>
      <c r="B558" s="123" t="s">
        <v>475</v>
      </c>
      <c r="C558" s="123">
        <v>405</v>
      </c>
      <c r="D558" s="123" t="s">
        <v>418</v>
      </c>
    </row>
    <row r="559" spans="1:4" hidden="1">
      <c r="A559" s="123">
        <v>188</v>
      </c>
      <c r="B559" s="123" t="s">
        <v>475</v>
      </c>
      <c r="C559" s="123">
        <v>910</v>
      </c>
      <c r="D559" s="123" t="s">
        <v>426</v>
      </c>
    </row>
    <row r="560" spans="1:4" hidden="1">
      <c r="A560" s="123">
        <v>188</v>
      </c>
      <c r="B560" s="123" t="s">
        <v>475</v>
      </c>
      <c r="C560" s="123">
        <v>914</v>
      </c>
      <c r="D560" s="123" t="s">
        <v>430</v>
      </c>
    </row>
    <row r="561" spans="1:4" hidden="1">
      <c r="A561" s="123">
        <v>189</v>
      </c>
      <c r="B561" s="123" t="s">
        <v>476</v>
      </c>
      <c r="C561" s="123">
        <v>306</v>
      </c>
      <c r="D561" s="123" t="s">
        <v>239</v>
      </c>
    </row>
    <row r="562" spans="1:4" hidden="1">
      <c r="A562" s="123">
        <v>189</v>
      </c>
      <c r="B562" s="123" t="s">
        <v>476</v>
      </c>
      <c r="C562" s="123">
        <v>404</v>
      </c>
      <c r="D562" s="123" t="s">
        <v>363</v>
      </c>
    </row>
    <row r="563" spans="1:4" hidden="1">
      <c r="A563" s="123">
        <v>189</v>
      </c>
      <c r="B563" s="123" t="s">
        <v>476</v>
      </c>
      <c r="C563" s="123">
        <v>405</v>
      </c>
      <c r="D563" s="123" t="s">
        <v>418</v>
      </c>
    </row>
    <row r="564" spans="1:4" hidden="1">
      <c r="A564" s="123">
        <v>189</v>
      </c>
      <c r="B564" s="123" t="s">
        <v>476</v>
      </c>
      <c r="C564" s="123">
        <v>406</v>
      </c>
      <c r="D564" s="123" t="s">
        <v>437</v>
      </c>
    </row>
    <row r="565" spans="1:4" hidden="1">
      <c r="A565" s="123">
        <v>189</v>
      </c>
      <c r="B565" s="123" t="s">
        <v>476</v>
      </c>
      <c r="C565" s="123">
        <v>910</v>
      </c>
      <c r="D565" s="123" t="s">
        <v>426</v>
      </c>
    </row>
    <row r="566" spans="1:4" hidden="1">
      <c r="A566" s="123">
        <v>189</v>
      </c>
      <c r="B566" s="123" t="s">
        <v>476</v>
      </c>
      <c r="C566" s="123">
        <v>914</v>
      </c>
      <c r="D566" s="123" t="s">
        <v>430</v>
      </c>
    </row>
    <row r="567" spans="1:4" hidden="1">
      <c r="A567" s="123">
        <v>191</v>
      </c>
      <c r="B567" s="123" t="s">
        <v>477</v>
      </c>
      <c r="C567" s="123">
        <v>306</v>
      </c>
      <c r="D567" s="123" t="s">
        <v>239</v>
      </c>
    </row>
    <row r="568" spans="1:4" hidden="1">
      <c r="A568" s="123">
        <v>191</v>
      </c>
      <c r="B568" s="123" t="s">
        <v>477</v>
      </c>
      <c r="C568" s="123">
        <v>402</v>
      </c>
      <c r="D568" s="123" t="s">
        <v>362</v>
      </c>
    </row>
    <row r="569" spans="1:4" hidden="1">
      <c r="A569" s="123">
        <v>191</v>
      </c>
      <c r="B569" s="123" t="s">
        <v>477</v>
      </c>
      <c r="C569" s="123">
        <v>404</v>
      </c>
      <c r="D569" s="123" t="s">
        <v>363</v>
      </c>
    </row>
    <row r="570" spans="1:4" hidden="1">
      <c r="A570" s="123">
        <v>191</v>
      </c>
      <c r="B570" s="123" t="s">
        <v>477</v>
      </c>
      <c r="C570" s="123">
        <v>405</v>
      </c>
      <c r="D570" s="123" t="s">
        <v>418</v>
      </c>
    </row>
    <row r="571" spans="1:4" hidden="1">
      <c r="A571" s="123">
        <v>191</v>
      </c>
      <c r="B571" s="123" t="s">
        <v>477</v>
      </c>
      <c r="C571" s="123">
        <v>912</v>
      </c>
      <c r="D571" s="123" t="s">
        <v>428</v>
      </c>
    </row>
    <row r="572" spans="1:4" hidden="1">
      <c r="A572" s="123">
        <v>191</v>
      </c>
      <c r="B572" s="123" t="s">
        <v>477</v>
      </c>
      <c r="C572" s="123">
        <v>913</v>
      </c>
      <c r="D572" s="123" t="s">
        <v>429</v>
      </c>
    </row>
    <row r="573" spans="1:4" hidden="1">
      <c r="A573" s="123">
        <v>192</v>
      </c>
      <c r="B573" s="123" t="s">
        <v>478</v>
      </c>
      <c r="C573" s="123">
        <v>306</v>
      </c>
      <c r="D573" s="123" t="s">
        <v>239</v>
      </c>
    </row>
    <row r="574" spans="1:4" hidden="1">
      <c r="A574" s="123">
        <v>192</v>
      </c>
      <c r="B574" s="123" t="s">
        <v>478</v>
      </c>
      <c r="C574" s="123">
        <v>402</v>
      </c>
      <c r="D574" s="123" t="s">
        <v>362</v>
      </c>
    </row>
    <row r="575" spans="1:4" hidden="1">
      <c r="A575" s="123">
        <v>192</v>
      </c>
      <c r="B575" s="123" t="s">
        <v>478</v>
      </c>
      <c r="C575" s="123">
        <v>404</v>
      </c>
      <c r="D575" s="123" t="s">
        <v>363</v>
      </c>
    </row>
    <row r="576" spans="1:4" hidden="1">
      <c r="A576" s="123">
        <v>192</v>
      </c>
      <c r="B576" s="123" t="s">
        <v>478</v>
      </c>
      <c r="C576" s="123">
        <v>405</v>
      </c>
      <c r="D576" s="123" t="s">
        <v>418</v>
      </c>
    </row>
    <row r="577" spans="1:4" hidden="1">
      <c r="A577" s="123">
        <v>192</v>
      </c>
      <c r="B577" s="123" t="s">
        <v>478</v>
      </c>
      <c r="C577" s="123">
        <v>913</v>
      </c>
      <c r="D577" s="123" t="s">
        <v>429</v>
      </c>
    </row>
    <row r="578" spans="1:4" hidden="1">
      <c r="A578" s="123">
        <v>193</v>
      </c>
      <c r="B578" s="123" t="s">
        <v>479</v>
      </c>
      <c r="C578" s="123">
        <v>306</v>
      </c>
      <c r="D578" s="123" t="s">
        <v>239</v>
      </c>
    </row>
    <row r="579" spans="1:4" hidden="1">
      <c r="A579" s="123">
        <v>193</v>
      </c>
      <c r="B579" s="123" t="s">
        <v>479</v>
      </c>
      <c r="C579" s="123">
        <v>404</v>
      </c>
      <c r="D579" s="123" t="s">
        <v>363</v>
      </c>
    </row>
    <row r="580" spans="1:4" hidden="1">
      <c r="A580" s="123">
        <v>193</v>
      </c>
      <c r="B580" s="123" t="s">
        <v>479</v>
      </c>
      <c r="C580" s="123">
        <v>405</v>
      </c>
      <c r="D580" s="123" t="s">
        <v>418</v>
      </c>
    </row>
    <row r="581" spans="1:4" hidden="1">
      <c r="A581" s="123">
        <v>193</v>
      </c>
      <c r="B581" s="123" t="s">
        <v>479</v>
      </c>
      <c r="C581" s="123">
        <v>406</v>
      </c>
      <c r="D581" s="123" t="s">
        <v>437</v>
      </c>
    </row>
    <row r="582" spans="1:4" hidden="1">
      <c r="A582" s="123">
        <v>193</v>
      </c>
      <c r="B582" s="123" t="s">
        <v>479</v>
      </c>
      <c r="C582" s="123">
        <v>910</v>
      </c>
      <c r="D582" s="123" t="s">
        <v>426</v>
      </c>
    </row>
    <row r="583" spans="1:4" hidden="1">
      <c r="A583" s="123">
        <v>194</v>
      </c>
      <c r="B583" s="123" t="s">
        <v>480</v>
      </c>
      <c r="C583" s="123">
        <v>306</v>
      </c>
      <c r="D583" s="123" t="s">
        <v>239</v>
      </c>
    </row>
    <row r="584" spans="1:4" hidden="1">
      <c r="A584" s="123">
        <v>194</v>
      </c>
      <c r="B584" s="123" t="s">
        <v>480</v>
      </c>
      <c r="C584" s="123">
        <v>402</v>
      </c>
      <c r="D584" s="123" t="s">
        <v>362</v>
      </c>
    </row>
    <row r="585" spans="1:4" hidden="1">
      <c r="A585" s="123">
        <v>194</v>
      </c>
      <c r="B585" s="123" t="s">
        <v>480</v>
      </c>
      <c r="C585" s="123">
        <v>404</v>
      </c>
      <c r="D585" s="123" t="s">
        <v>363</v>
      </c>
    </row>
    <row r="586" spans="1:4" hidden="1">
      <c r="A586" s="123">
        <v>194</v>
      </c>
      <c r="B586" s="123" t="s">
        <v>480</v>
      </c>
      <c r="C586" s="123">
        <v>405</v>
      </c>
      <c r="D586" s="123" t="s">
        <v>418</v>
      </c>
    </row>
    <row r="587" spans="1:4" hidden="1">
      <c r="A587" s="123">
        <v>194</v>
      </c>
      <c r="B587" s="123" t="s">
        <v>480</v>
      </c>
      <c r="C587" s="123">
        <v>912</v>
      </c>
      <c r="D587" s="123" t="s">
        <v>428</v>
      </c>
    </row>
    <row r="588" spans="1:4" hidden="1">
      <c r="A588" s="123">
        <v>194</v>
      </c>
      <c r="B588" s="123" t="s">
        <v>480</v>
      </c>
      <c r="C588" s="123">
        <v>913</v>
      </c>
      <c r="D588" s="123" t="s">
        <v>429</v>
      </c>
    </row>
    <row r="589" spans="1:4" hidden="1">
      <c r="A589" s="123">
        <v>195</v>
      </c>
      <c r="B589" s="123" t="s">
        <v>481</v>
      </c>
      <c r="C589" s="123">
        <v>306</v>
      </c>
      <c r="D589" s="123" t="s">
        <v>239</v>
      </c>
    </row>
    <row r="590" spans="1:4" hidden="1">
      <c r="A590" s="123">
        <v>195</v>
      </c>
      <c r="B590" s="123" t="s">
        <v>481</v>
      </c>
      <c r="C590" s="123">
        <v>404</v>
      </c>
      <c r="D590" s="123" t="s">
        <v>363</v>
      </c>
    </row>
    <row r="591" spans="1:4" hidden="1">
      <c r="A591" s="123">
        <v>195</v>
      </c>
      <c r="B591" s="123" t="s">
        <v>481</v>
      </c>
      <c r="C591" s="123">
        <v>405</v>
      </c>
      <c r="D591" s="123" t="s">
        <v>418</v>
      </c>
    </row>
    <row r="592" spans="1:4" hidden="1">
      <c r="A592" s="123">
        <v>195</v>
      </c>
      <c r="B592" s="123" t="s">
        <v>481</v>
      </c>
      <c r="C592" s="123">
        <v>406</v>
      </c>
      <c r="D592" s="123" t="s">
        <v>437</v>
      </c>
    </row>
    <row r="593" spans="1:4" hidden="1">
      <c r="A593" s="123">
        <v>195</v>
      </c>
      <c r="B593" s="123" t="s">
        <v>481</v>
      </c>
      <c r="C593" s="123">
        <v>910</v>
      </c>
      <c r="D593" s="123" t="s">
        <v>426</v>
      </c>
    </row>
    <row r="594" spans="1:4" hidden="1">
      <c r="A594" s="123">
        <v>196</v>
      </c>
      <c r="B594" s="123" t="s">
        <v>482</v>
      </c>
      <c r="C594" s="123">
        <v>306</v>
      </c>
      <c r="D594" s="123" t="s">
        <v>239</v>
      </c>
    </row>
    <row r="595" spans="1:4" hidden="1">
      <c r="A595" s="123">
        <v>196</v>
      </c>
      <c r="B595" s="123" t="s">
        <v>482</v>
      </c>
      <c r="C595" s="123">
        <v>404</v>
      </c>
      <c r="D595" s="123" t="s">
        <v>363</v>
      </c>
    </row>
    <row r="596" spans="1:4" hidden="1">
      <c r="A596" s="123">
        <v>196</v>
      </c>
      <c r="B596" s="123" t="s">
        <v>482</v>
      </c>
      <c r="C596" s="123">
        <v>405</v>
      </c>
      <c r="D596" s="123" t="s">
        <v>418</v>
      </c>
    </row>
    <row r="597" spans="1:4" hidden="1">
      <c r="A597" s="123">
        <v>196</v>
      </c>
      <c r="B597" s="123" t="s">
        <v>482</v>
      </c>
      <c r="C597" s="123">
        <v>406</v>
      </c>
      <c r="D597" s="123" t="s">
        <v>437</v>
      </c>
    </row>
    <row r="598" spans="1:4" hidden="1">
      <c r="A598" s="123">
        <v>196</v>
      </c>
      <c r="B598" s="123" t="s">
        <v>482</v>
      </c>
      <c r="C598" s="123">
        <v>910</v>
      </c>
      <c r="D598" s="123" t="s">
        <v>426</v>
      </c>
    </row>
    <row r="599" spans="1:4" hidden="1">
      <c r="A599" s="123">
        <v>197</v>
      </c>
      <c r="B599" s="123" t="s">
        <v>483</v>
      </c>
      <c r="C599" s="123">
        <v>306</v>
      </c>
      <c r="D599" s="123" t="s">
        <v>239</v>
      </c>
    </row>
    <row r="600" spans="1:4" hidden="1">
      <c r="A600" s="123">
        <v>197</v>
      </c>
      <c r="B600" s="123" t="s">
        <v>483</v>
      </c>
      <c r="C600" s="123">
        <v>404</v>
      </c>
      <c r="D600" s="123" t="s">
        <v>363</v>
      </c>
    </row>
    <row r="601" spans="1:4" hidden="1">
      <c r="A601" s="123">
        <v>197</v>
      </c>
      <c r="B601" s="123" t="s">
        <v>483</v>
      </c>
      <c r="C601" s="123">
        <v>405</v>
      </c>
      <c r="D601" s="123" t="s">
        <v>418</v>
      </c>
    </row>
    <row r="602" spans="1:4" hidden="1">
      <c r="A602" s="123">
        <v>197</v>
      </c>
      <c r="B602" s="123" t="s">
        <v>483</v>
      </c>
      <c r="C602" s="123">
        <v>406</v>
      </c>
      <c r="D602" s="123" t="s">
        <v>437</v>
      </c>
    </row>
    <row r="603" spans="1:4" hidden="1">
      <c r="A603" s="123">
        <v>197</v>
      </c>
      <c r="B603" s="123" t="s">
        <v>483</v>
      </c>
      <c r="C603" s="123">
        <v>910</v>
      </c>
      <c r="D603" s="123" t="s">
        <v>426</v>
      </c>
    </row>
    <row r="604" spans="1:4" hidden="1">
      <c r="A604" s="123">
        <v>198</v>
      </c>
      <c r="B604" s="123" t="s">
        <v>484</v>
      </c>
      <c r="C604" s="123">
        <v>306</v>
      </c>
      <c r="D604" s="123" t="s">
        <v>239</v>
      </c>
    </row>
    <row r="605" spans="1:4" hidden="1">
      <c r="A605" s="123">
        <v>198</v>
      </c>
      <c r="B605" s="123" t="s">
        <v>484</v>
      </c>
      <c r="C605" s="123">
        <v>404</v>
      </c>
      <c r="D605" s="123" t="s">
        <v>363</v>
      </c>
    </row>
    <row r="606" spans="1:4" hidden="1">
      <c r="A606" s="123">
        <v>198</v>
      </c>
      <c r="B606" s="123" t="s">
        <v>484</v>
      </c>
      <c r="C606" s="123">
        <v>405</v>
      </c>
      <c r="D606" s="123" t="s">
        <v>418</v>
      </c>
    </row>
    <row r="607" spans="1:4" hidden="1">
      <c r="A607" s="123">
        <v>198</v>
      </c>
      <c r="B607" s="123" t="s">
        <v>484</v>
      </c>
      <c r="C607" s="123">
        <v>406</v>
      </c>
      <c r="D607" s="123" t="s">
        <v>437</v>
      </c>
    </row>
    <row r="608" spans="1:4" hidden="1">
      <c r="A608" s="123">
        <v>198</v>
      </c>
      <c r="B608" s="123" t="s">
        <v>484</v>
      </c>
      <c r="C608" s="123">
        <v>910</v>
      </c>
      <c r="D608" s="123" t="s">
        <v>426</v>
      </c>
    </row>
    <row r="609" spans="1:4" hidden="1">
      <c r="A609" s="123">
        <v>199</v>
      </c>
      <c r="B609" s="123" t="s">
        <v>485</v>
      </c>
      <c r="C609" s="123">
        <v>306</v>
      </c>
      <c r="D609" s="123" t="s">
        <v>239</v>
      </c>
    </row>
    <row r="610" spans="1:4" hidden="1">
      <c r="A610" s="123">
        <v>199</v>
      </c>
      <c r="B610" s="123" t="s">
        <v>485</v>
      </c>
      <c r="C610" s="123">
        <v>404</v>
      </c>
      <c r="D610" s="123" t="s">
        <v>363</v>
      </c>
    </row>
    <row r="611" spans="1:4" hidden="1">
      <c r="A611" s="123">
        <v>199</v>
      </c>
      <c r="B611" s="123" t="s">
        <v>485</v>
      </c>
      <c r="C611" s="123">
        <v>405</v>
      </c>
      <c r="D611" s="123" t="s">
        <v>418</v>
      </c>
    </row>
    <row r="612" spans="1:4" hidden="1">
      <c r="A612" s="123">
        <v>199</v>
      </c>
      <c r="B612" s="123" t="s">
        <v>485</v>
      </c>
      <c r="C612" s="123">
        <v>406</v>
      </c>
      <c r="D612" s="123" t="s">
        <v>437</v>
      </c>
    </row>
    <row r="613" spans="1:4" hidden="1">
      <c r="A613" s="123">
        <v>199</v>
      </c>
      <c r="B613" s="123" t="s">
        <v>485</v>
      </c>
      <c r="C613" s="123">
        <v>910</v>
      </c>
      <c r="D613" s="123" t="s">
        <v>426</v>
      </c>
    </row>
    <row r="614" spans="1:4" hidden="1">
      <c r="A614" s="123">
        <v>201</v>
      </c>
      <c r="B614" s="123" t="s">
        <v>486</v>
      </c>
      <c r="C614" s="123">
        <v>306</v>
      </c>
      <c r="D614" s="123" t="s">
        <v>239</v>
      </c>
    </row>
    <row r="615" spans="1:4" hidden="1">
      <c r="A615" s="123">
        <v>201</v>
      </c>
      <c r="B615" s="123" t="s">
        <v>486</v>
      </c>
      <c r="C615" s="123">
        <v>404</v>
      </c>
      <c r="D615" s="123" t="s">
        <v>363</v>
      </c>
    </row>
    <row r="616" spans="1:4" hidden="1">
      <c r="A616" s="123">
        <v>201</v>
      </c>
      <c r="B616" s="123" t="s">
        <v>486</v>
      </c>
      <c r="C616" s="123">
        <v>405</v>
      </c>
      <c r="D616" s="123" t="s">
        <v>418</v>
      </c>
    </row>
    <row r="617" spans="1:4" hidden="1">
      <c r="A617" s="123">
        <v>201</v>
      </c>
      <c r="B617" s="123" t="s">
        <v>486</v>
      </c>
      <c r="C617" s="123">
        <v>406</v>
      </c>
      <c r="D617" s="123" t="s">
        <v>437</v>
      </c>
    </row>
    <row r="618" spans="1:4" hidden="1">
      <c r="A618" s="123">
        <v>201</v>
      </c>
      <c r="B618" s="123" t="s">
        <v>486</v>
      </c>
      <c r="C618" s="123">
        <v>912</v>
      </c>
      <c r="D618" s="123" t="s">
        <v>428</v>
      </c>
    </row>
    <row r="619" spans="1:4" hidden="1">
      <c r="A619" s="123">
        <v>202</v>
      </c>
      <c r="B619" s="123" t="s">
        <v>487</v>
      </c>
      <c r="C619" s="123">
        <v>306</v>
      </c>
      <c r="D619" s="123" t="s">
        <v>239</v>
      </c>
    </row>
    <row r="620" spans="1:4" hidden="1">
      <c r="A620" s="123">
        <v>202</v>
      </c>
      <c r="B620" s="123" t="s">
        <v>487</v>
      </c>
      <c r="C620" s="123">
        <v>404</v>
      </c>
      <c r="D620" s="123" t="s">
        <v>363</v>
      </c>
    </row>
    <row r="621" spans="1:4" hidden="1">
      <c r="A621" s="123">
        <v>202</v>
      </c>
      <c r="B621" s="123" t="s">
        <v>487</v>
      </c>
      <c r="C621" s="123">
        <v>405</v>
      </c>
      <c r="D621" s="123" t="s">
        <v>418</v>
      </c>
    </row>
    <row r="622" spans="1:4" hidden="1">
      <c r="A622" s="123">
        <v>202</v>
      </c>
      <c r="B622" s="123" t="s">
        <v>487</v>
      </c>
      <c r="C622" s="123">
        <v>406</v>
      </c>
      <c r="D622" s="123" t="s">
        <v>437</v>
      </c>
    </row>
    <row r="623" spans="1:4" hidden="1">
      <c r="A623" s="123">
        <v>202</v>
      </c>
      <c r="B623" s="123" t="s">
        <v>487</v>
      </c>
      <c r="C623" s="123">
        <v>912</v>
      </c>
      <c r="D623" s="123" t="s">
        <v>428</v>
      </c>
    </row>
    <row r="624" spans="1:4" hidden="1">
      <c r="A624" s="123">
        <v>203</v>
      </c>
      <c r="B624" s="123" t="s">
        <v>488</v>
      </c>
      <c r="C624" s="123">
        <v>306</v>
      </c>
      <c r="D624" s="123" t="s">
        <v>239</v>
      </c>
    </row>
    <row r="625" spans="1:4" hidden="1">
      <c r="A625" s="123">
        <v>203</v>
      </c>
      <c r="B625" s="123" t="s">
        <v>488</v>
      </c>
      <c r="C625" s="123">
        <v>404</v>
      </c>
      <c r="D625" s="123" t="s">
        <v>363</v>
      </c>
    </row>
    <row r="626" spans="1:4" hidden="1">
      <c r="A626" s="123">
        <v>203</v>
      </c>
      <c r="B626" s="123" t="s">
        <v>488</v>
      </c>
      <c r="C626" s="123">
        <v>405</v>
      </c>
      <c r="D626" s="123" t="s">
        <v>418</v>
      </c>
    </row>
    <row r="627" spans="1:4" hidden="1">
      <c r="A627" s="123">
        <v>203</v>
      </c>
      <c r="B627" s="123" t="s">
        <v>488</v>
      </c>
      <c r="C627" s="123">
        <v>406</v>
      </c>
      <c r="D627" s="123" t="s">
        <v>437</v>
      </c>
    </row>
    <row r="628" spans="1:4" hidden="1">
      <c r="A628" s="123">
        <v>203</v>
      </c>
      <c r="B628" s="123" t="s">
        <v>488</v>
      </c>
      <c r="C628" s="123">
        <v>912</v>
      </c>
      <c r="D628" s="123" t="s">
        <v>428</v>
      </c>
    </row>
    <row r="629" spans="1:4" hidden="1">
      <c r="A629" s="123">
        <v>204</v>
      </c>
      <c r="B629" s="123" t="s">
        <v>489</v>
      </c>
      <c r="C629" s="123">
        <v>306</v>
      </c>
      <c r="D629" s="123" t="s">
        <v>239</v>
      </c>
    </row>
    <row r="630" spans="1:4" hidden="1">
      <c r="A630" s="123">
        <v>204</v>
      </c>
      <c r="B630" s="123" t="s">
        <v>489</v>
      </c>
      <c r="C630" s="123">
        <v>404</v>
      </c>
      <c r="D630" s="123" t="s">
        <v>363</v>
      </c>
    </row>
    <row r="631" spans="1:4" hidden="1">
      <c r="A631" s="123">
        <v>204</v>
      </c>
      <c r="B631" s="123" t="s">
        <v>489</v>
      </c>
      <c r="C631" s="123">
        <v>405</v>
      </c>
      <c r="D631" s="123" t="s">
        <v>418</v>
      </c>
    </row>
    <row r="632" spans="1:4" hidden="1">
      <c r="A632" s="123">
        <v>204</v>
      </c>
      <c r="B632" s="123" t="s">
        <v>489</v>
      </c>
      <c r="C632" s="123">
        <v>406</v>
      </c>
      <c r="D632" s="123" t="s">
        <v>437</v>
      </c>
    </row>
    <row r="633" spans="1:4" hidden="1">
      <c r="A633" s="123">
        <v>204</v>
      </c>
      <c r="B633" s="123" t="s">
        <v>489</v>
      </c>
      <c r="C633" s="123">
        <v>912</v>
      </c>
      <c r="D633" s="123" t="s">
        <v>428</v>
      </c>
    </row>
    <row r="634" spans="1:4" hidden="1">
      <c r="A634" s="123">
        <v>205</v>
      </c>
      <c r="B634" s="123" t="s">
        <v>490</v>
      </c>
      <c r="C634" s="123">
        <v>306</v>
      </c>
      <c r="D634" s="123" t="s">
        <v>239</v>
      </c>
    </row>
    <row r="635" spans="1:4" hidden="1">
      <c r="A635" s="123">
        <v>205</v>
      </c>
      <c r="B635" s="123" t="s">
        <v>490</v>
      </c>
      <c r="C635" s="123">
        <v>404</v>
      </c>
      <c r="D635" s="123" t="s">
        <v>363</v>
      </c>
    </row>
    <row r="636" spans="1:4" hidden="1">
      <c r="A636" s="123">
        <v>205</v>
      </c>
      <c r="B636" s="123" t="s">
        <v>490</v>
      </c>
      <c r="C636" s="123">
        <v>405</v>
      </c>
      <c r="D636" s="123" t="s">
        <v>418</v>
      </c>
    </row>
    <row r="637" spans="1:4" hidden="1">
      <c r="A637" s="123">
        <v>205</v>
      </c>
      <c r="B637" s="123" t="s">
        <v>490</v>
      </c>
      <c r="C637" s="123">
        <v>406</v>
      </c>
      <c r="D637" s="123" t="s">
        <v>437</v>
      </c>
    </row>
    <row r="638" spans="1:4" hidden="1">
      <c r="A638" s="123">
        <v>205</v>
      </c>
      <c r="B638" s="123" t="s">
        <v>490</v>
      </c>
      <c r="C638" s="123">
        <v>912</v>
      </c>
      <c r="D638" s="123" t="s">
        <v>428</v>
      </c>
    </row>
    <row r="639" spans="1:4" hidden="1">
      <c r="A639" s="123">
        <v>206</v>
      </c>
      <c r="B639" s="123" t="s">
        <v>491</v>
      </c>
      <c r="C639" s="123">
        <v>306</v>
      </c>
      <c r="D639" s="123" t="s">
        <v>239</v>
      </c>
    </row>
    <row r="640" spans="1:4" hidden="1">
      <c r="A640" s="123">
        <v>206</v>
      </c>
      <c r="B640" s="123" t="s">
        <v>491</v>
      </c>
      <c r="C640" s="123">
        <v>404</v>
      </c>
      <c r="D640" s="123" t="s">
        <v>363</v>
      </c>
    </row>
    <row r="641" spans="1:4" hidden="1">
      <c r="A641" s="123">
        <v>206</v>
      </c>
      <c r="B641" s="123" t="s">
        <v>491</v>
      </c>
      <c r="C641" s="123">
        <v>405</v>
      </c>
      <c r="D641" s="123" t="s">
        <v>418</v>
      </c>
    </row>
    <row r="642" spans="1:4" hidden="1">
      <c r="A642" s="123">
        <v>206</v>
      </c>
      <c r="B642" s="123" t="s">
        <v>491</v>
      </c>
      <c r="C642" s="123">
        <v>406</v>
      </c>
      <c r="D642" s="123" t="s">
        <v>437</v>
      </c>
    </row>
    <row r="643" spans="1:4" hidden="1">
      <c r="A643" s="123">
        <v>206</v>
      </c>
      <c r="B643" s="123" t="s">
        <v>491</v>
      </c>
      <c r="C643" s="123">
        <v>912</v>
      </c>
      <c r="D643" s="123" t="s">
        <v>428</v>
      </c>
    </row>
    <row r="644" spans="1:4" hidden="1">
      <c r="A644" s="123">
        <v>207</v>
      </c>
      <c r="B644" s="123" t="s">
        <v>492</v>
      </c>
      <c r="C644" s="123">
        <v>306</v>
      </c>
      <c r="D644" s="123" t="s">
        <v>239</v>
      </c>
    </row>
    <row r="645" spans="1:4" hidden="1">
      <c r="A645" s="123">
        <v>207</v>
      </c>
      <c r="B645" s="123" t="s">
        <v>492</v>
      </c>
      <c r="C645" s="123">
        <v>402</v>
      </c>
      <c r="D645" s="123" t="s">
        <v>362</v>
      </c>
    </row>
    <row r="646" spans="1:4" hidden="1">
      <c r="A646" s="123">
        <v>207</v>
      </c>
      <c r="B646" s="123" t="s">
        <v>492</v>
      </c>
      <c r="C646" s="123">
        <v>404</v>
      </c>
      <c r="D646" s="123" t="s">
        <v>363</v>
      </c>
    </row>
    <row r="647" spans="1:4" hidden="1">
      <c r="A647" s="123">
        <v>207</v>
      </c>
      <c r="B647" s="123" t="s">
        <v>492</v>
      </c>
      <c r="C647" s="123">
        <v>405</v>
      </c>
      <c r="D647" s="123" t="s">
        <v>418</v>
      </c>
    </row>
    <row r="648" spans="1:4" hidden="1">
      <c r="A648" s="123">
        <v>207</v>
      </c>
      <c r="B648" s="123" t="s">
        <v>492</v>
      </c>
      <c r="C648" s="123">
        <v>406</v>
      </c>
      <c r="D648" s="123" t="s">
        <v>437</v>
      </c>
    </row>
    <row r="649" spans="1:4" hidden="1">
      <c r="A649" s="123">
        <v>207</v>
      </c>
      <c r="B649" s="123" t="s">
        <v>492</v>
      </c>
      <c r="C649" s="123">
        <v>912</v>
      </c>
      <c r="D649" s="123" t="s">
        <v>428</v>
      </c>
    </row>
    <row r="650" spans="1:4" hidden="1">
      <c r="A650" s="123">
        <v>207</v>
      </c>
      <c r="B650" s="123" t="s">
        <v>492</v>
      </c>
      <c r="C650" s="123">
        <v>913</v>
      </c>
      <c r="D650" s="123" t="s">
        <v>429</v>
      </c>
    </row>
    <row r="651" spans="1:4" hidden="1">
      <c r="A651" s="123">
        <v>208</v>
      </c>
      <c r="B651" s="123" t="s">
        <v>493</v>
      </c>
      <c r="C651" s="123">
        <v>306</v>
      </c>
      <c r="D651" s="123" t="s">
        <v>239</v>
      </c>
    </row>
    <row r="652" spans="1:4" hidden="1">
      <c r="A652" s="123">
        <v>208</v>
      </c>
      <c r="B652" s="123" t="s">
        <v>493</v>
      </c>
      <c r="C652" s="123">
        <v>404</v>
      </c>
      <c r="D652" s="123" t="s">
        <v>363</v>
      </c>
    </row>
    <row r="653" spans="1:4" hidden="1">
      <c r="A653" s="123">
        <v>208</v>
      </c>
      <c r="B653" s="123" t="s">
        <v>493</v>
      </c>
      <c r="C653" s="123">
        <v>405</v>
      </c>
      <c r="D653" s="123" t="s">
        <v>418</v>
      </c>
    </row>
    <row r="654" spans="1:4" hidden="1">
      <c r="A654" s="123">
        <v>208</v>
      </c>
      <c r="B654" s="123" t="s">
        <v>493</v>
      </c>
      <c r="C654" s="123">
        <v>406</v>
      </c>
      <c r="D654" s="123" t="s">
        <v>437</v>
      </c>
    </row>
    <row r="655" spans="1:4" hidden="1">
      <c r="A655" s="123">
        <v>208</v>
      </c>
      <c r="B655" s="123" t="s">
        <v>493</v>
      </c>
      <c r="C655" s="123">
        <v>912</v>
      </c>
      <c r="D655" s="123" t="s">
        <v>428</v>
      </c>
    </row>
    <row r="656" spans="1:4" hidden="1">
      <c r="A656" s="123">
        <v>209</v>
      </c>
      <c r="B656" s="123" t="s">
        <v>494</v>
      </c>
      <c r="C656" s="123">
        <v>306</v>
      </c>
      <c r="D656" s="123" t="s">
        <v>239</v>
      </c>
    </row>
    <row r="657" spans="1:4" hidden="1">
      <c r="A657" s="123">
        <v>209</v>
      </c>
      <c r="B657" s="123" t="s">
        <v>494</v>
      </c>
      <c r="C657" s="123">
        <v>404</v>
      </c>
      <c r="D657" s="123" t="s">
        <v>363</v>
      </c>
    </row>
    <row r="658" spans="1:4" hidden="1">
      <c r="A658" s="123">
        <v>209</v>
      </c>
      <c r="B658" s="123" t="s">
        <v>494</v>
      </c>
      <c r="C658" s="123">
        <v>405</v>
      </c>
      <c r="D658" s="123" t="s">
        <v>418</v>
      </c>
    </row>
    <row r="659" spans="1:4" hidden="1">
      <c r="A659" s="123">
        <v>209</v>
      </c>
      <c r="B659" s="123" t="s">
        <v>494</v>
      </c>
      <c r="C659" s="123">
        <v>406</v>
      </c>
      <c r="D659" s="123" t="s">
        <v>437</v>
      </c>
    </row>
    <row r="660" spans="1:4" hidden="1">
      <c r="A660" s="123">
        <v>209</v>
      </c>
      <c r="B660" s="123" t="s">
        <v>494</v>
      </c>
      <c r="C660" s="123">
        <v>912</v>
      </c>
      <c r="D660" s="123" t="s">
        <v>428</v>
      </c>
    </row>
    <row r="661" spans="1:4" hidden="1">
      <c r="A661" s="123">
        <v>211</v>
      </c>
      <c r="B661" s="123" t="s">
        <v>495</v>
      </c>
      <c r="C661" s="123">
        <v>306</v>
      </c>
      <c r="D661" s="123" t="s">
        <v>239</v>
      </c>
    </row>
    <row r="662" spans="1:4" hidden="1">
      <c r="A662" s="123">
        <v>211</v>
      </c>
      <c r="B662" s="123" t="s">
        <v>495</v>
      </c>
      <c r="C662" s="123">
        <v>404</v>
      </c>
      <c r="D662" s="123" t="s">
        <v>363</v>
      </c>
    </row>
    <row r="663" spans="1:4" hidden="1">
      <c r="A663" s="123">
        <v>211</v>
      </c>
      <c r="B663" s="123" t="s">
        <v>495</v>
      </c>
      <c r="C663" s="123">
        <v>405</v>
      </c>
      <c r="D663" s="123" t="s">
        <v>418</v>
      </c>
    </row>
    <row r="664" spans="1:4" hidden="1">
      <c r="A664" s="123">
        <v>211</v>
      </c>
      <c r="B664" s="123" t="s">
        <v>495</v>
      </c>
      <c r="C664" s="123">
        <v>406</v>
      </c>
      <c r="D664" s="123" t="s">
        <v>437</v>
      </c>
    </row>
    <row r="665" spans="1:4" hidden="1">
      <c r="A665" s="123">
        <v>211</v>
      </c>
      <c r="B665" s="123" t="s">
        <v>495</v>
      </c>
      <c r="C665" s="123">
        <v>912</v>
      </c>
      <c r="D665" s="123" t="s">
        <v>428</v>
      </c>
    </row>
    <row r="666" spans="1:4" hidden="1">
      <c r="A666" s="123">
        <v>212</v>
      </c>
      <c r="B666" s="123" t="s">
        <v>496</v>
      </c>
      <c r="C666" s="123">
        <v>306</v>
      </c>
      <c r="D666" s="123" t="s">
        <v>239</v>
      </c>
    </row>
    <row r="667" spans="1:4" hidden="1">
      <c r="A667" s="123">
        <v>212</v>
      </c>
      <c r="B667" s="123" t="s">
        <v>496</v>
      </c>
      <c r="C667" s="123">
        <v>404</v>
      </c>
      <c r="D667" s="123" t="s">
        <v>363</v>
      </c>
    </row>
    <row r="668" spans="1:4" hidden="1">
      <c r="A668" s="123">
        <v>212</v>
      </c>
      <c r="B668" s="123" t="s">
        <v>496</v>
      </c>
      <c r="C668" s="123">
        <v>405</v>
      </c>
      <c r="D668" s="123" t="s">
        <v>418</v>
      </c>
    </row>
    <row r="669" spans="1:4" hidden="1">
      <c r="A669" s="123">
        <v>212</v>
      </c>
      <c r="B669" s="123" t="s">
        <v>496</v>
      </c>
      <c r="C669" s="123">
        <v>406</v>
      </c>
      <c r="D669" s="123" t="s">
        <v>437</v>
      </c>
    </row>
    <row r="670" spans="1:4" hidden="1">
      <c r="A670" s="123">
        <v>212</v>
      </c>
      <c r="B670" s="123" t="s">
        <v>496</v>
      </c>
      <c r="C670" s="123">
        <v>912</v>
      </c>
      <c r="D670" s="123" t="s">
        <v>428</v>
      </c>
    </row>
    <row r="671" spans="1:4" hidden="1">
      <c r="A671" s="123">
        <v>213</v>
      </c>
      <c r="B671" s="123" t="s">
        <v>497</v>
      </c>
      <c r="C671" s="123">
        <v>306</v>
      </c>
      <c r="D671" s="123" t="s">
        <v>239</v>
      </c>
    </row>
    <row r="672" spans="1:4" hidden="1">
      <c r="A672" s="123">
        <v>213</v>
      </c>
      <c r="B672" s="123" t="s">
        <v>497</v>
      </c>
      <c r="C672" s="123">
        <v>404</v>
      </c>
      <c r="D672" s="123" t="s">
        <v>363</v>
      </c>
    </row>
    <row r="673" spans="1:4" hidden="1">
      <c r="A673" s="123">
        <v>213</v>
      </c>
      <c r="B673" s="123" t="s">
        <v>497</v>
      </c>
      <c r="C673" s="123">
        <v>405</v>
      </c>
      <c r="D673" s="123" t="s">
        <v>418</v>
      </c>
    </row>
    <row r="674" spans="1:4" hidden="1">
      <c r="A674" s="123">
        <v>213</v>
      </c>
      <c r="B674" s="123" t="s">
        <v>497</v>
      </c>
      <c r="C674" s="123">
        <v>914</v>
      </c>
      <c r="D674" s="123" t="s">
        <v>430</v>
      </c>
    </row>
    <row r="675" spans="1:4" hidden="1">
      <c r="A675" s="123">
        <v>214</v>
      </c>
      <c r="B675" s="123" t="s">
        <v>498</v>
      </c>
      <c r="C675" s="123">
        <v>306</v>
      </c>
      <c r="D675" s="123" t="s">
        <v>239</v>
      </c>
    </row>
    <row r="676" spans="1:4" hidden="1">
      <c r="A676" s="123">
        <v>214</v>
      </c>
      <c r="B676" s="123" t="s">
        <v>498</v>
      </c>
      <c r="C676" s="123">
        <v>402</v>
      </c>
      <c r="D676" s="123" t="s">
        <v>362</v>
      </c>
    </row>
    <row r="677" spans="1:4" hidden="1">
      <c r="A677" s="123">
        <v>214</v>
      </c>
      <c r="B677" s="123" t="s">
        <v>498</v>
      </c>
      <c r="C677" s="123">
        <v>404</v>
      </c>
      <c r="D677" s="123" t="s">
        <v>363</v>
      </c>
    </row>
    <row r="678" spans="1:4" hidden="1">
      <c r="A678" s="123">
        <v>214</v>
      </c>
      <c r="B678" s="123" t="s">
        <v>498</v>
      </c>
      <c r="C678" s="123">
        <v>405</v>
      </c>
      <c r="D678" s="123" t="s">
        <v>418</v>
      </c>
    </row>
    <row r="679" spans="1:4" hidden="1">
      <c r="A679" s="123">
        <v>214</v>
      </c>
      <c r="B679" s="123" t="s">
        <v>498</v>
      </c>
      <c r="C679" s="123">
        <v>910</v>
      </c>
      <c r="D679" s="123" t="s">
        <v>426</v>
      </c>
    </row>
    <row r="680" spans="1:4" hidden="1">
      <c r="A680" s="123">
        <v>215</v>
      </c>
      <c r="B680" s="123" t="s">
        <v>499</v>
      </c>
      <c r="C680" s="123">
        <v>306</v>
      </c>
      <c r="D680" s="123" t="s">
        <v>239</v>
      </c>
    </row>
    <row r="681" spans="1:4" hidden="1">
      <c r="A681" s="123">
        <v>215</v>
      </c>
      <c r="B681" s="123" t="s">
        <v>499</v>
      </c>
      <c r="C681" s="123">
        <v>404</v>
      </c>
      <c r="D681" s="123" t="s">
        <v>363</v>
      </c>
    </row>
    <row r="682" spans="1:4" hidden="1">
      <c r="A682" s="123">
        <v>215</v>
      </c>
      <c r="B682" s="123" t="s">
        <v>499</v>
      </c>
      <c r="C682" s="123">
        <v>405</v>
      </c>
      <c r="D682" s="123" t="s">
        <v>418</v>
      </c>
    </row>
    <row r="683" spans="1:4" hidden="1">
      <c r="A683" s="123">
        <v>215</v>
      </c>
      <c r="B683" s="123" t="s">
        <v>499</v>
      </c>
      <c r="C683" s="123">
        <v>406</v>
      </c>
      <c r="D683" s="123" t="s">
        <v>437</v>
      </c>
    </row>
    <row r="684" spans="1:4" hidden="1">
      <c r="A684" s="123">
        <v>215</v>
      </c>
      <c r="B684" s="123" t="s">
        <v>499</v>
      </c>
      <c r="C684" s="123">
        <v>910</v>
      </c>
      <c r="D684" s="123" t="s">
        <v>426</v>
      </c>
    </row>
    <row r="685" spans="1:4" hidden="1">
      <c r="A685" s="123">
        <v>216</v>
      </c>
      <c r="B685" s="123" t="s">
        <v>500</v>
      </c>
      <c r="C685" s="123">
        <v>306</v>
      </c>
      <c r="D685" s="123" t="s">
        <v>239</v>
      </c>
    </row>
    <row r="686" spans="1:4" hidden="1">
      <c r="A686" s="123">
        <v>216</v>
      </c>
      <c r="B686" s="123" t="s">
        <v>500</v>
      </c>
      <c r="C686" s="123">
        <v>404</v>
      </c>
      <c r="D686" s="123" t="s">
        <v>363</v>
      </c>
    </row>
    <row r="687" spans="1:4" hidden="1">
      <c r="A687" s="123">
        <v>216</v>
      </c>
      <c r="B687" s="123" t="s">
        <v>500</v>
      </c>
      <c r="C687" s="123">
        <v>405</v>
      </c>
      <c r="D687" s="123" t="s">
        <v>418</v>
      </c>
    </row>
    <row r="688" spans="1:4" hidden="1">
      <c r="A688" s="123">
        <v>216</v>
      </c>
      <c r="B688" s="123" t="s">
        <v>500</v>
      </c>
      <c r="C688" s="123">
        <v>406</v>
      </c>
      <c r="D688" s="123" t="s">
        <v>437</v>
      </c>
    </row>
    <row r="689" spans="1:4" hidden="1">
      <c r="A689" s="123">
        <v>216</v>
      </c>
      <c r="B689" s="123" t="s">
        <v>500</v>
      </c>
      <c r="C689" s="123">
        <v>912</v>
      </c>
      <c r="D689" s="123" t="s">
        <v>428</v>
      </c>
    </row>
    <row r="690" spans="1:4" hidden="1">
      <c r="A690" s="123">
        <v>217</v>
      </c>
      <c r="B690" s="123" t="s">
        <v>501</v>
      </c>
      <c r="C690" s="123">
        <v>306</v>
      </c>
      <c r="D690" s="123" t="s">
        <v>239</v>
      </c>
    </row>
    <row r="691" spans="1:4" hidden="1">
      <c r="A691" s="123">
        <v>217</v>
      </c>
      <c r="B691" s="123" t="s">
        <v>501</v>
      </c>
      <c r="C691" s="123">
        <v>404</v>
      </c>
      <c r="D691" s="123" t="s">
        <v>363</v>
      </c>
    </row>
    <row r="692" spans="1:4" hidden="1">
      <c r="A692" s="123">
        <v>217</v>
      </c>
      <c r="B692" s="123" t="s">
        <v>501</v>
      </c>
      <c r="C692" s="123">
        <v>405</v>
      </c>
      <c r="D692" s="123" t="s">
        <v>418</v>
      </c>
    </row>
    <row r="693" spans="1:4" hidden="1">
      <c r="A693" s="123">
        <v>217</v>
      </c>
      <c r="B693" s="123" t="s">
        <v>501</v>
      </c>
      <c r="C693" s="123">
        <v>406</v>
      </c>
      <c r="D693" s="123" t="s">
        <v>437</v>
      </c>
    </row>
    <row r="694" spans="1:4" hidden="1">
      <c r="A694" s="123">
        <v>217</v>
      </c>
      <c r="B694" s="123" t="s">
        <v>501</v>
      </c>
      <c r="C694" s="123">
        <v>912</v>
      </c>
      <c r="D694" s="123" t="s">
        <v>428</v>
      </c>
    </row>
    <row r="695" spans="1:4" hidden="1">
      <c r="A695" s="123">
        <v>218</v>
      </c>
      <c r="B695" s="123" t="s">
        <v>502</v>
      </c>
      <c r="C695" s="123">
        <v>306</v>
      </c>
      <c r="D695" s="123" t="s">
        <v>239</v>
      </c>
    </row>
    <row r="696" spans="1:4" hidden="1">
      <c r="A696" s="123">
        <v>218</v>
      </c>
      <c r="B696" s="123" t="s">
        <v>502</v>
      </c>
      <c r="C696" s="123">
        <v>402</v>
      </c>
      <c r="D696" s="123" t="s">
        <v>362</v>
      </c>
    </row>
    <row r="697" spans="1:4" hidden="1">
      <c r="A697" s="123">
        <v>218</v>
      </c>
      <c r="B697" s="123" t="s">
        <v>502</v>
      </c>
      <c r="C697" s="123">
        <v>404</v>
      </c>
      <c r="D697" s="123" t="s">
        <v>363</v>
      </c>
    </row>
    <row r="698" spans="1:4" hidden="1">
      <c r="A698" s="123">
        <v>218</v>
      </c>
      <c r="B698" s="123" t="s">
        <v>502</v>
      </c>
      <c r="C698" s="123">
        <v>405</v>
      </c>
      <c r="D698" s="123" t="s">
        <v>418</v>
      </c>
    </row>
    <row r="699" spans="1:4" hidden="1">
      <c r="A699" s="123">
        <v>218</v>
      </c>
      <c r="B699" s="123" t="s">
        <v>502</v>
      </c>
      <c r="C699" s="123">
        <v>406</v>
      </c>
      <c r="D699" s="123" t="s">
        <v>437</v>
      </c>
    </row>
    <row r="700" spans="1:4" hidden="1">
      <c r="A700" s="123">
        <v>218</v>
      </c>
      <c r="B700" s="123" t="s">
        <v>502</v>
      </c>
      <c r="C700" s="123">
        <v>912</v>
      </c>
      <c r="D700" s="123" t="s">
        <v>428</v>
      </c>
    </row>
    <row r="701" spans="1:4" hidden="1">
      <c r="A701" s="123">
        <v>218</v>
      </c>
      <c r="B701" s="123" t="s">
        <v>502</v>
      </c>
      <c r="C701" s="123">
        <v>913</v>
      </c>
      <c r="D701" s="123" t="s">
        <v>429</v>
      </c>
    </row>
    <row r="702" spans="1:4" hidden="1">
      <c r="A702" s="123">
        <v>219</v>
      </c>
      <c r="B702" s="123" t="s">
        <v>503</v>
      </c>
      <c r="C702" s="123">
        <v>306</v>
      </c>
      <c r="D702" s="123" t="s">
        <v>239</v>
      </c>
    </row>
    <row r="703" spans="1:4" hidden="1">
      <c r="A703" s="123">
        <v>219</v>
      </c>
      <c r="B703" s="123" t="s">
        <v>503</v>
      </c>
      <c r="C703" s="123">
        <v>402</v>
      </c>
      <c r="D703" s="123" t="s">
        <v>362</v>
      </c>
    </row>
    <row r="704" spans="1:4" hidden="1">
      <c r="A704" s="123">
        <v>219</v>
      </c>
      <c r="B704" s="123" t="s">
        <v>503</v>
      </c>
      <c r="C704" s="123">
        <v>404</v>
      </c>
      <c r="D704" s="123" t="s">
        <v>363</v>
      </c>
    </row>
    <row r="705" spans="1:4" hidden="1">
      <c r="A705" s="123">
        <v>219</v>
      </c>
      <c r="B705" s="123" t="s">
        <v>503</v>
      </c>
      <c r="C705" s="123">
        <v>405</v>
      </c>
      <c r="D705" s="123" t="s">
        <v>418</v>
      </c>
    </row>
    <row r="706" spans="1:4" hidden="1">
      <c r="A706" s="123">
        <v>219</v>
      </c>
      <c r="B706" s="123" t="s">
        <v>503</v>
      </c>
      <c r="C706" s="123">
        <v>406</v>
      </c>
      <c r="D706" s="123" t="s">
        <v>437</v>
      </c>
    </row>
    <row r="707" spans="1:4" hidden="1">
      <c r="A707" s="123">
        <v>219</v>
      </c>
      <c r="B707" s="123" t="s">
        <v>503</v>
      </c>
      <c r="C707" s="123">
        <v>913</v>
      </c>
      <c r="D707" s="123" t="s">
        <v>429</v>
      </c>
    </row>
    <row r="708" spans="1:4" hidden="1">
      <c r="A708" s="123">
        <v>221</v>
      </c>
      <c r="B708" s="123" t="s">
        <v>504</v>
      </c>
      <c r="C708" s="123">
        <v>306</v>
      </c>
      <c r="D708" s="123" t="s">
        <v>239</v>
      </c>
    </row>
    <row r="709" spans="1:4" hidden="1">
      <c r="A709" s="123">
        <v>221</v>
      </c>
      <c r="B709" s="123" t="s">
        <v>504</v>
      </c>
      <c r="C709" s="123">
        <v>402</v>
      </c>
      <c r="D709" s="123" t="s">
        <v>362</v>
      </c>
    </row>
    <row r="710" spans="1:4" hidden="1">
      <c r="A710" s="123">
        <v>221</v>
      </c>
      <c r="B710" s="123" t="s">
        <v>504</v>
      </c>
      <c r="C710" s="123">
        <v>404</v>
      </c>
      <c r="D710" s="123" t="s">
        <v>363</v>
      </c>
    </row>
    <row r="711" spans="1:4" hidden="1">
      <c r="A711" s="123">
        <v>221</v>
      </c>
      <c r="B711" s="123" t="s">
        <v>504</v>
      </c>
      <c r="C711" s="123">
        <v>405</v>
      </c>
      <c r="D711" s="123" t="s">
        <v>418</v>
      </c>
    </row>
    <row r="712" spans="1:4" hidden="1">
      <c r="A712" s="123">
        <v>221</v>
      </c>
      <c r="B712" s="123" t="s">
        <v>504</v>
      </c>
      <c r="C712" s="123">
        <v>406</v>
      </c>
      <c r="D712" s="123" t="s">
        <v>437</v>
      </c>
    </row>
    <row r="713" spans="1:4" hidden="1">
      <c r="A713" s="123">
        <v>221</v>
      </c>
      <c r="B713" s="123" t="s">
        <v>504</v>
      </c>
      <c r="C713" s="123">
        <v>913</v>
      </c>
      <c r="D713" s="123" t="s">
        <v>429</v>
      </c>
    </row>
    <row r="714" spans="1:4" hidden="1">
      <c r="A714" s="123">
        <v>222</v>
      </c>
      <c r="B714" s="123" t="s">
        <v>505</v>
      </c>
      <c r="C714" s="123">
        <v>306</v>
      </c>
      <c r="D714" s="123" t="s">
        <v>239</v>
      </c>
    </row>
    <row r="715" spans="1:4" hidden="1">
      <c r="A715" s="123">
        <v>222</v>
      </c>
      <c r="B715" s="123" t="s">
        <v>505</v>
      </c>
      <c r="C715" s="123">
        <v>402</v>
      </c>
      <c r="D715" s="123" t="s">
        <v>362</v>
      </c>
    </row>
    <row r="716" spans="1:4" hidden="1">
      <c r="A716" s="123">
        <v>222</v>
      </c>
      <c r="B716" s="123" t="s">
        <v>505</v>
      </c>
      <c r="C716" s="123">
        <v>404</v>
      </c>
      <c r="D716" s="123" t="s">
        <v>363</v>
      </c>
    </row>
    <row r="717" spans="1:4" hidden="1">
      <c r="A717" s="123">
        <v>222</v>
      </c>
      <c r="B717" s="123" t="s">
        <v>505</v>
      </c>
      <c r="C717" s="123">
        <v>405</v>
      </c>
      <c r="D717" s="123" t="s">
        <v>418</v>
      </c>
    </row>
    <row r="718" spans="1:4" hidden="1">
      <c r="A718" s="123">
        <v>222</v>
      </c>
      <c r="B718" s="123" t="s">
        <v>505</v>
      </c>
      <c r="C718" s="123">
        <v>406</v>
      </c>
      <c r="D718" s="123" t="s">
        <v>437</v>
      </c>
    </row>
    <row r="719" spans="1:4" hidden="1">
      <c r="A719" s="123">
        <v>222</v>
      </c>
      <c r="B719" s="123" t="s">
        <v>505</v>
      </c>
      <c r="C719" s="123">
        <v>912</v>
      </c>
      <c r="D719" s="123" t="s">
        <v>428</v>
      </c>
    </row>
    <row r="720" spans="1:4" hidden="1">
      <c r="A720" s="123">
        <v>222</v>
      </c>
      <c r="B720" s="123" t="s">
        <v>505</v>
      </c>
      <c r="C720" s="123">
        <v>913</v>
      </c>
      <c r="D720" s="123" t="s">
        <v>429</v>
      </c>
    </row>
    <row r="721" spans="1:4" hidden="1">
      <c r="A721" s="123">
        <v>223</v>
      </c>
      <c r="B721" s="123" t="s">
        <v>506</v>
      </c>
      <c r="C721" s="123">
        <v>306</v>
      </c>
      <c r="D721" s="123" t="s">
        <v>239</v>
      </c>
    </row>
    <row r="722" spans="1:4" hidden="1">
      <c r="A722" s="123">
        <v>223</v>
      </c>
      <c r="B722" s="123" t="s">
        <v>506</v>
      </c>
      <c r="C722" s="123">
        <v>404</v>
      </c>
      <c r="D722" s="123" t="s">
        <v>363</v>
      </c>
    </row>
    <row r="723" spans="1:4" hidden="1">
      <c r="A723" s="123">
        <v>223</v>
      </c>
      <c r="B723" s="123" t="s">
        <v>506</v>
      </c>
      <c r="C723" s="123">
        <v>405</v>
      </c>
      <c r="D723" s="123" t="s">
        <v>418</v>
      </c>
    </row>
    <row r="724" spans="1:4" hidden="1">
      <c r="A724" s="123">
        <v>223</v>
      </c>
      <c r="B724" s="123" t="s">
        <v>506</v>
      </c>
      <c r="C724" s="123">
        <v>406</v>
      </c>
      <c r="D724" s="123" t="s">
        <v>437</v>
      </c>
    </row>
    <row r="725" spans="1:4" hidden="1">
      <c r="A725" s="123">
        <v>223</v>
      </c>
      <c r="B725" s="123" t="s">
        <v>506</v>
      </c>
      <c r="C725" s="123">
        <v>912</v>
      </c>
      <c r="D725" s="123" t="s">
        <v>428</v>
      </c>
    </row>
    <row r="726" spans="1:4" hidden="1">
      <c r="A726" s="123">
        <v>223</v>
      </c>
      <c r="B726" s="123" t="s">
        <v>506</v>
      </c>
      <c r="C726" s="123">
        <v>913</v>
      </c>
      <c r="D726" s="123" t="s">
        <v>429</v>
      </c>
    </row>
    <row r="727" spans="1:4" hidden="1">
      <c r="A727" s="123">
        <v>224</v>
      </c>
      <c r="B727" s="123" t="s">
        <v>507</v>
      </c>
      <c r="C727" s="123">
        <v>306</v>
      </c>
      <c r="D727" s="123" t="s">
        <v>239</v>
      </c>
    </row>
    <row r="728" spans="1:4" hidden="1">
      <c r="A728" s="123">
        <v>224</v>
      </c>
      <c r="B728" s="123" t="s">
        <v>507</v>
      </c>
      <c r="C728" s="123">
        <v>404</v>
      </c>
      <c r="D728" s="123" t="s">
        <v>363</v>
      </c>
    </row>
    <row r="729" spans="1:4" hidden="1">
      <c r="A729" s="123">
        <v>224</v>
      </c>
      <c r="B729" s="123" t="s">
        <v>507</v>
      </c>
      <c r="C729" s="123">
        <v>405</v>
      </c>
      <c r="D729" s="123" t="s">
        <v>418</v>
      </c>
    </row>
    <row r="730" spans="1:4" hidden="1">
      <c r="A730" s="123">
        <v>224</v>
      </c>
      <c r="B730" s="123" t="s">
        <v>507</v>
      </c>
      <c r="C730" s="123">
        <v>406</v>
      </c>
      <c r="D730" s="123" t="s">
        <v>437</v>
      </c>
    </row>
    <row r="731" spans="1:4" hidden="1">
      <c r="A731" s="123">
        <v>224</v>
      </c>
      <c r="B731" s="123" t="s">
        <v>507</v>
      </c>
      <c r="C731" s="123">
        <v>910</v>
      </c>
      <c r="D731" s="123" t="s">
        <v>426</v>
      </c>
    </row>
    <row r="732" spans="1:4" hidden="1">
      <c r="A732" s="123">
        <v>225</v>
      </c>
      <c r="B732" s="123" t="s">
        <v>508</v>
      </c>
      <c r="C732" s="123">
        <v>306</v>
      </c>
      <c r="D732" s="123" t="s">
        <v>239</v>
      </c>
    </row>
    <row r="733" spans="1:4" hidden="1">
      <c r="A733" s="123">
        <v>225</v>
      </c>
      <c r="B733" s="123" t="s">
        <v>508</v>
      </c>
      <c r="C733" s="123">
        <v>404</v>
      </c>
      <c r="D733" s="123" t="s">
        <v>363</v>
      </c>
    </row>
    <row r="734" spans="1:4" hidden="1">
      <c r="A734" s="123">
        <v>225</v>
      </c>
      <c r="B734" s="123" t="s">
        <v>508</v>
      </c>
      <c r="C734" s="123">
        <v>405</v>
      </c>
      <c r="D734" s="123" t="s">
        <v>418</v>
      </c>
    </row>
    <row r="735" spans="1:4" hidden="1">
      <c r="A735" s="123">
        <v>225</v>
      </c>
      <c r="B735" s="123" t="s">
        <v>508</v>
      </c>
      <c r="C735" s="123">
        <v>910</v>
      </c>
      <c r="D735" s="123" t="s">
        <v>426</v>
      </c>
    </row>
    <row r="736" spans="1:4" hidden="1">
      <c r="A736" s="123">
        <v>226</v>
      </c>
      <c r="B736" s="123" t="s">
        <v>509</v>
      </c>
      <c r="C736" s="123">
        <v>306</v>
      </c>
      <c r="D736" s="123" t="s">
        <v>239</v>
      </c>
    </row>
    <row r="737" spans="1:4" hidden="1">
      <c r="A737" s="123">
        <v>226</v>
      </c>
      <c r="B737" s="123" t="s">
        <v>509</v>
      </c>
      <c r="C737" s="123">
        <v>404</v>
      </c>
      <c r="D737" s="123" t="s">
        <v>363</v>
      </c>
    </row>
    <row r="738" spans="1:4" hidden="1">
      <c r="A738" s="123">
        <v>226</v>
      </c>
      <c r="B738" s="123" t="s">
        <v>509</v>
      </c>
      <c r="C738" s="123">
        <v>405</v>
      </c>
      <c r="D738" s="123" t="s">
        <v>418</v>
      </c>
    </row>
    <row r="739" spans="1:4" hidden="1">
      <c r="A739" s="123">
        <v>226</v>
      </c>
      <c r="B739" s="123" t="s">
        <v>509</v>
      </c>
      <c r="C739" s="123">
        <v>910</v>
      </c>
      <c r="D739" s="123" t="s">
        <v>426</v>
      </c>
    </row>
    <row r="740" spans="1:4" hidden="1">
      <c r="A740" s="123">
        <v>226</v>
      </c>
      <c r="B740" s="123" t="s">
        <v>509</v>
      </c>
      <c r="C740" s="123">
        <v>920</v>
      </c>
      <c r="D740" s="123" t="s">
        <v>434</v>
      </c>
    </row>
    <row r="741" spans="1:4" hidden="1">
      <c r="A741" s="123">
        <v>227</v>
      </c>
      <c r="B741" s="123" t="s">
        <v>510</v>
      </c>
      <c r="C741" s="123">
        <v>306</v>
      </c>
      <c r="D741" s="123" t="s">
        <v>239</v>
      </c>
    </row>
    <row r="742" spans="1:4" hidden="1">
      <c r="A742" s="123">
        <v>227</v>
      </c>
      <c r="B742" s="123" t="s">
        <v>510</v>
      </c>
      <c r="C742" s="123">
        <v>404</v>
      </c>
      <c r="D742" s="123" t="s">
        <v>363</v>
      </c>
    </row>
    <row r="743" spans="1:4" hidden="1">
      <c r="A743" s="123">
        <v>227</v>
      </c>
      <c r="B743" s="123" t="s">
        <v>510</v>
      </c>
      <c r="C743" s="123">
        <v>405</v>
      </c>
      <c r="D743" s="123" t="s">
        <v>418</v>
      </c>
    </row>
    <row r="744" spans="1:4" hidden="1">
      <c r="A744" s="123">
        <v>227</v>
      </c>
      <c r="B744" s="123" t="s">
        <v>510</v>
      </c>
      <c r="C744" s="123">
        <v>910</v>
      </c>
      <c r="D744" s="123" t="s">
        <v>426</v>
      </c>
    </row>
    <row r="745" spans="1:4" hidden="1">
      <c r="A745" s="123">
        <v>227</v>
      </c>
      <c r="B745" s="123" t="s">
        <v>510</v>
      </c>
      <c r="C745" s="123">
        <v>920</v>
      </c>
      <c r="D745" s="123" t="s">
        <v>434</v>
      </c>
    </row>
    <row r="746" spans="1:4" hidden="1">
      <c r="A746" s="123">
        <v>228</v>
      </c>
      <c r="B746" s="123" t="s">
        <v>511</v>
      </c>
      <c r="C746" s="123">
        <v>306</v>
      </c>
      <c r="D746" s="123" t="s">
        <v>239</v>
      </c>
    </row>
    <row r="747" spans="1:4" hidden="1">
      <c r="A747" s="123">
        <v>228</v>
      </c>
      <c r="B747" s="123" t="s">
        <v>511</v>
      </c>
      <c r="C747" s="123">
        <v>402</v>
      </c>
      <c r="D747" s="123" t="s">
        <v>362</v>
      </c>
    </row>
    <row r="748" spans="1:4" hidden="1">
      <c r="A748" s="123">
        <v>228</v>
      </c>
      <c r="B748" s="123" t="s">
        <v>511</v>
      </c>
      <c r="C748" s="123">
        <v>404</v>
      </c>
      <c r="D748" s="123" t="s">
        <v>363</v>
      </c>
    </row>
    <row r="749" spans="1:4" hidden="1">
      <c r="A749" s="123">
        <v>228</v>
      </c>
      <c r="B749" s="123" t="s">
        <v>511</v>
      </c>
      <c r="C749" s="123">
        <v>405</v>
      </c>
      <c r="D749" s="123" t="s">
        <v>418</v>
      </c>
    </row>
    <row r="750" spans="1:4" hidden="1">
      <c r="A750" s="123">
        <v>228</v>
      </c>
      <c r="B750" s="123" t="s">
        <v>511</v>
      </c>
      <c r="C750" s="123">
        <v>910</v>
      </c>
      <c r="D750" s="123" t="s">
        <v>426</v>
      </c>
    </row>
    <row r="751" spans="1:4" hidden="1">
      <c r="A751" s="123">
        <v>229</v>
      </c>
      <c r="B751" s="123" t="s">
        <v>512</v>
      </c>
      <c r="C751" s="123">
        <v>306</v>
      </c>
      <c r="D751" s="123" t="s">
        <v>239</v>
      </c>
    </row>
    <row r="752" spans="1:4" hidden="1">
      <c r="A752" s="123">
        <v>229</v>
      </c>
      <c r="B752" s="123" t="s">
        <v>512</v>
      </c>
      <c r="C752" s="123">
        <v>404</v>
      </c>
      <c r="D752" s="123" t="s">
        <v>363</v>
      </c>
    </row>
    <row r="753" spans="1:4" hidden="1">
      <c r="A753" s="123">
        <v>229</v>
      </c>
      <c r="B753" s="123" t="s">
        <v>512</v>
      </c>
      <c r="C753" s="123">
        <v>405</v>
      </c>
      <c r="D753" s="123" t="s">
        <v>418</v>
      </c>
    </row>
    <row r="754" spans="1:4" hidden="1">
      <c r="A754" s="123">
        <v>229</v>
      </c>
      <c r="B754" s="123" t="s">
        <v>512</v>
      </c>
      <c r="C754" s="123">
        <v>910</v>
      </c>
      <c r="D754" s="123" t="s">
        <v>426</v>
      </c>
    </row>
    <row r="755" spans="1:4" hidden="1">
      <c r="A755" s="123">
        <v>229</v>
      </c>
      <c r="B755" s="123" t="s">
        <v>512</v>
      </c>
      <c r="C755" s="123">
        <v>921</v>
      </c>
      <c r="D755" s="123" t="s">
        <v>435</v>
      </c>
    </row>
    <row r="756" spans="1:4" hidden="1">
      <c r="A756" s="123">
        <v>231</v>
      </c>
      <c r="B756" s="123" t="s">
        <v>513</v>
      </c>
      <c r="C756" s="123">
        <v>306</v>
      </c>
      <c r="D756" s="123" t="s">
        <v>239</v>
      </c>
    </row>
    <row r="757" spans="1:4" hidden="1">
      <c r="A757" s="123">
        <v>231</v>
      </c>
      <c r="B757" s="123" t="s">
        <v>513</v>
      </c>
      <c r="C757" s="123">
        <v>404</v>
      </c>
      <c r="D757" s="123" t="s">
        <v>363</v>
      </c>
    </row>
    <row r="758" spans="1:4" hidden="1">
      <c r="A758" s="123">
        <v>231</v>
      </c>
      <c r="B758" s="123" t="s">
        <v>513</v>
      </c>
      <c r="C758" s="123">
        <v>920</v>
      </c>
      <c r="D758" s="123" t="s">
        <v>434</v>
      </c>
    </row>
    <row r="759" spans="1:4" hidden="1">
      <c r="A759" s="123">
        <v>232</v>
      </c>
      <c r="B759" s="123" t="s">
        <v>514</v>
      </c>
      <c r="C759" s="123">
        <v>105</v>
      </c>
      <c r="D759" s="123" t="s">
        <v>309</v>
      </c>
    </row>
    <row r="760" spans="1:4" hidden="1">
      <c r="A760" s="123">
        <v>232</v>
      </c>
      <c r="B760" s="123" t="s">
        <v>514</v>
      </c>
      <c r="C760" s="123">
        <v>306</v>
      </c>
      <c r="D760" s="123" t="s">
        <v>239</v>
      </c>
    </row>
    <row r="761" spans="1:4" hidden="1">
      <c r="A761" s="123">
        <v>232</v>
      </c>
      <c r="B761" s="123" t="s">
        <v>514</v>
      </c>
      <c r="C761" s="123">
        <v>402</v>
      </c>
      <c r="D761" s="123" t="s">
        <v>362</v>
      </c>
    </row>
    <row r="762" spans="1:4" hidden="1">
      <c r="A762" s="123">
        <v>232</v>
      </c>
      <c r="B762" s="123" t="s">
        <v>514</v>
      </c>
      <c r="C762" s="123">
        <v>403</v>
      </c>
      <c r="D762" s="123" t="s">
        <v>253</v>
      </c>
    </row>
    <row r="763" spans="1:4" hidden="1">
      <c r="A763" s="123">
        <v>232</v>
      </c>
      <c r="B763" s="123" t="s">
        <v>514</v>
      </c>
      <c r="C763" s="123">
        <v>404</v>
      </c>
      <c r="D763" s="123" t="s">
        <v>363</v>
      </c>
    </row>
    <row r="764" spans="1:4" hidden="1">
      <c r="A764" s="123">
        <v>232</v>
      </c>
      <c r="B764" s="123" t="s">
        <v>514</v>
      </c>
      <c r="C764" s="123">
        <v>919</v>
      </c>
      <c r="D764" s="123" t="s">
        <v>415</v>
      </c>
    </row>
    <row r="765" spans="1:4" hidden="1">
      <c r="A765" s="123">
        <v>233</v>
      </c>
      <c r="B765" s="123" t="s">
        <v>515</v>
      </c>
      <c r="C765" s="123">
        <v>306</v>
      </c>
      <c r="D765" s="123" t="s">
        <v>239</v>
      </c>
    </row>
    <row r="766" spans="1:4" hidden="1">
      <c r="A766" s="123">
        <v>233</v>
      </c>
      <c r="B766" s="123" t="s">
        <v>515</v>
      </c>
      <c r="C766" s="123">
        <v>404</v>
      </c>
      <c r="D766" s="123" t="s">
        <v>363</v>
      </c>
    </row>
    <row r="767" spans="1:4" hidden="1">
      <c r="A767" s="123">
        <v>233</v>
      </c>
      <c r="B767" s="123" t="s">
        <v>515</v>
      </c>
      <c r="C767" s="123">
        <v>405</v>
      </c>
      <c r="D767" s="123" t="s">
        <v>418</v>
      </c>
    </row>
    <row r="768" spans="1:4" hidden="1">
      <c r="A768" s="123">
        <v>233</v>
      </c>
      <c r="B768" s="123" t="s">
        <v>515</v>
      </c>
      <c r="C768" s="123">
        <v>406</v>
      </c>
      <c r="D768" s="123" t="s">
        <v>437</v>
      </c>
    </row>
    <row r="769" spans="1:4" hidden="1">
      <c r="A769" s="123">
        <v>233</v>
      </c>
      <c r="B769" s="123" t="s">
        <v>515</v>
      </c>
      <c r="C769" s="123">
        <v>910</v>
      </c>
      <c r="D769" s="123" t="s">
        <v>426</v>
      </c>
    </row>
    <row r="770" spans="1:4" hidden="1">
      <c r="A770" s="123">
        <v>999</v>
      </c>
      <c r="B770" s="123" t="s">
        <v>516</v>
      </c>
      <c r="C770" s="123">
        <v>999</v>
      </c>
      <c r="D770" s="123" t="s">
        <v>517</v>
      </c>
    </row>
  </sheetData>
  <autoFilter ref="A1:D770">
    <filterColumn colId="3">
      <filters>
        <filter val="GER. - DEVOLUÇÃO DE CAUÇÃO"/>
      </filters>
    </filterColumn>
  </autoFilter>
  <pageMargins left="0.51181102362204722" right="0.51181102362204722" top="0" bottom="0" header="0.31496062992125984" footer="0.31496062992125984"/>
  <pageSetup paperSize="9" scale="70" orientation="portrait" r:id="rId1"/>
  <headerFooter>
    <oddHeader>&amp;R&amp;"Arial,Normal"&amp;12&amp;P   /  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B1:Q72"/>
  <sheetViews>
    <sheetView showGridLines="0" topLeftCell="A24" zoomScale="60" zoomScaleNormal="60" workbookViewId="0">
      <selection activeCell="G43" sqref="G43"/>
    </sheetView>
  </sheetViews>
  <sheetFormatPr defaultColWidth="9.140625" defaultRowHeight="20.25"/>
  <cols>
    <col min="1" max="1" width="9.140625" style="6"/>
    <col min="2" max="2" width="67.42578125" style="6" customWidth="1"/>
    <col min="3" max="3" width="26.42578125" style="6" customWidth="1"/>
    <col min="4" max="4" width="40.42578125" style="6" bestFit="1" customWidth="1"/>
    <col min="5" max="5" width="42.5703125" style="6" customWidth="1"/>
    <col min="6" max="6" width="9.140625" style="6"/>
    <col min="7" max="7" width="51.85546875" style="6" bestFit="1" customWidth="1"/>
    <col min="8" max="8" width="17.140625" style="6" bestFit="1" customWidth="1"/>
    <col min="9" max="9" width="17.5703125" style="6" bestFit="1" customWidth="1"/>
    <col min="10" max="10" width="19.42578125" style="6" bestFit="1" customWidth="1"/>
    <col min="11" max="11" width="25.42578125" style="6" customWidth="1"/>
    <col min="12" max="17" width="8.85546875" customWidth="1"/>
    <col min="18" max="16384" width="9.140625" style="6"/>
  </cols>
  <sheetData>
    <row r="1" spans="2:14" ht="35.25" customHeight="1" thickBot="1">
      <c r="C1" s="8" t="s">
        <v>20</v>
      </c>
      <c r="E1" s="9">
        <v>42917</v>
      </c>
      <c r="G1" s="10" t="s">
        <v>65</v>
      </c>
      <c r="H1" s="11" t="s">
        <v>2</v>
      </c>
      <c r="I1" s="11" t="s">
        <v>66</v>
      </c>
      <c r="J1" s="12" t="s">
        <v>67</v>
      </c>
      <c r="K1" s="29"/>
    </row>
    <row r="2" spans="2:14" ht="35.25" customHeight="1" thickBot="1">
      <c r="B2" s="4" t="s">
        <v>19</v>
      </c>
      <c r="C2" s="2">
        <v>9</v>
      </c>
      <c r="D2" s="1"/>
      <c r="E2" s="13">
        <v>24699297</v>
      </c>
      <c r="G2" s="19" t="s">
        <v>69</v>
      </c>
      <c r="H2" s="20">
        <v>42921</v>
      </c>
      <c r="I2" s="21">
        <v>314</v>
      </c>
      <c r="J2" s="58">
        <f>+E35-K2</f>
        <v>548662</v>
      </c>
      <c r="K2" s="59">
        <v>300000</v>
      </c>
      <c r="L2" s="60" t="s">
        <v>520</v>
      </c>
      <c r="M2" s="61"/>
      <c r="N2" s="61"/>
    </row>
    <row r="3" spans="2:14" ht="35.25" customHeight="1" thickBot="1">
      <c r="B3" s="4" t="s">
        <v>21</v>
      </c>
      <c r="C3" s="2">
        <v>9</v>
      </c>
      <c r="D3" s="1"/>
      <c r="E3" s="18">
        <f>-E38</f>
        <v>-150000</v>
      </c>
      <c r="G3" s="14" t="s">
        <v>24</v>
      </c>
      <c r="H3" s="20">
        <v>42923</v>
      </c>
      <c r="I3" s="16">
        <v>314</v>
      </c>
      <c r="J3" s="17">
        <f>+E32</f>
        <v>1076851</v>
      </c>
      <c r="K3" s="29"/>
    </row>
    <row r="4" spans="2:14" ht="35.25" customHeight="1" thickBot="1">
      <c r="B4" s="4" t="s">
        <v>22</v>
      </c>
      <c r="C4" s="2"/>
      <c r="D4" s="1"/>
      <c r="E4" s="13">
        <f>SUM(E2:E3)</f>
        <v>24549297</v>
      </c>
      <c r="G4" s="25" t="s">
        <v>71</v>
      </c>
      <c r="H4" s="26">
        <v>42929</v>
      </c>
      <c r="I4" s="27">
        <v>311</v>
      </c>
      <c r="J4" s="28">
        <f>+E25*45%</f>
        <v>4233849.75</v>
      </c>
      <c r="K4" s="29"/>
    </row>
    <row r="5" spans="2:14" ht="35.25" customHeight="1" thickBot="1">
      <c r="B5" s="4" t="s">
        <v>23</v>
      </c>
      <c r="C5" s="2"/>
      <c r="D5" s="1"/>
      <c r="E5" s="13">
        <f>SUM(E25:E34)-E32</f>
        <v>24549297</v>
      </c>
      <c r="G5" s="19" t="s">
        <v>70</v>
      </c>
      <c r="H5" s="20">
        <v>42930</v>
      </c>
      <c r="I5" s="21">
        <v>321</v>
      </c>
      <c r="J5" s="22">
        <f>+E40</f>
        <v>335218</v>
      </c>
      <c r="K5" s="29"/>
    </row>
    <row r="6" spans="2:14" ht="35.25" customHeight="1" thickBot="1">
      <c r="B6" s="50" t="s">
        <v>64</v>
      </c>
      <c r="C6" s="51"/>
      <c r="D6" s="51"/>
      <c r="E6" s="53">
        <f>+E4-E5</f>
        <v>0</v>
      </c>
      <c r="F6" s="3"/>
      <c r="G6" s="14" t="s">
        <v>68</v>
      </c>
      <c r="H6" s="15">
        <v>42930</v>
      </c>
      <c r="I6" s="16">
        <v>314</v>
      </c>
      <c r="J6" s="17">
        <v>100000</v>
      </c>
      <c r="K6" s="29"/>
    </row>
    <row r="7" spans="2:14" ht="35.25" customHeight="1" thickBot="1">
      <c r="B7" s="5"/>
      <c r="C7" s="23"/>
      <c r="D7" s="23"/>
      <c r="E7" s="24"/>
      <c r="F7" s="3"/>
      <c r="G7" s="57" t="s">
        <v>61</v>
      </c>
      <c r="H7" s="26">
        <v>0</v>
      </c>
      <c r="I7" s="27">
        <v>370</v>
      </c>
      <c r="J7" s="31">
        <f>+E55</f>
        <v>0</v>
      </c>
      <c r="K7" s="29"/>
    </row>
    <row r="8" spans="2:14" ht="35.25" customHeight="1">
      <c r="B8" s="3"/>
      <c r="C8" s="3"/>
      <c r="D8" s="3"/>
      <c r="E8" s="3"/>
      <c r="F8" s="3"/>
      <c r="G8" s="56" t="s">
        <v>98</v>
      </c>
      <c r="H8" s="26">
        <v>42936</v>
      </c>
      <c r="I8" s="27">
        <v>314</v>
      </c>
      <c r="J8" s="28">
        <f>+E37-E32</f>
        <v>5384254</v>
      </c>
      <c r="K8" s="29"/>
    </row>
    <row r="9" spans="2:14" ht="35.25" customHeight="1" thickBot="1">
      <c r="B9" s="3"/>
      <c r="C9" s="3"/>
      <c r="D9" s="3"/>
      <c r="E9" s="3"/>
      <c r="F9" s="3"/>
      <c r="G9" s="25" t="s">
        <v>72</v>
      </c>
      <c r="H9" s="26">
        <v>42940</v>
      </c>
      <c r="I9" s="27">
        <v>352</v>
      </c>
      <c r="J9" s="28">
        <f>+E53</f>
        <v>1233945</v>
      </c>
      <c r="K9" s="29"/>
    </row>
    <row r="10" spans="2:14" ht="35.25" customHeight="1" thickBot="1">
      <c r="B10" s="5"/>
      <c r="C10" s="23"/>
      <c r="D10" s="23"/>
      <c r="E10" s="24"/>
      <c r="F10" s="3"/>
      <c r="G10" s="25" t="s">
        <v>3</v>
      </c>
      <c r="H10" s="26">
        <v>42944</v>
      </c>
      <c r="I10" s="27">
        <v>311</v>
      </c>
      <c r="J10" s="28">
        <f>+E25-J4</f>
        <v>5174705.25</v>
      </c>
      <c r="K10" s="29"/>
    </row>
    <row r="11" spans="2:14" ht="35.25" customHeight="1" thickBot="1">
      <c r="B11" s="5" t="s">
        <v>25</v>
      </c>
      <c r="C11" s="23"/>
      <c r="D11" s="23">
        <v>7</v>
      </c>
      <c r="E11" s="24">
        <v>108616</v>
      </c>
      <c r="F11" s="3"/>
      <c r="G11" s="25" t="s">
        <v>74</v>
      </c>
      <c r="H11" s="26"/>
      <c r="I11" s="27">
        <v>311</v>
      </c>
      <c r="J11" s="28">
        <v>0</v>
      </c>
      <c r="K11" s="29"/>
    </row>
    <row r="12" spans="2:14" ht="35.25" customHeight="1" thickBot="1">
      <c r="B12" s="5" t="s">
        <v>26</v>
      </c>
      <c r="C12" s="23"/>
      <c r="D12" s="23">
        <v>7</v>
      </c>
      <c r="E12" s="24">
        <v>2022213</v>
      </c>
      <c r="F12" s="3"/>
      <c r="K12" s="29"/>
    </row>
    <row r="13" spans="2:14" ht="35.25" customHeight="1" thickBot="1">
      <c r="B13" s="5" t="s">
        <v>27</v>
      </c>
      <c r="C13" s="23"/>
      <c r="D13" s="23">
        <v>7</v>
      </c>
      <c r="E13" s="24">
        <v>305945</v>
      </c>
      <c r="F13" s="3"/>
    </row>
    <row r="14" spans="2:14" ht="35.25" customHeight="1" thickBot="1">
      <c r="B14" s="5" t="s">
        <v>28</v>
      </c>
      <c r="C14" s="23"/>
      <c r="D14" s="52">
        <v>7</v>
      </c>
      <c r="E14" s="24">
        <f>3546850-266000</f>
        <v>3280850</v>
      </c>
      <c r="F14" s="3"/>
      <c r="I14" s="55"/>
    </row>
    <row r="15" spans="2:14" ht="35.25" customHeight="1">
      <c r="B15" s="29"/>
      <c r="C15" s="29"/>
      <c r="D15" s="29"/>
      <c r="E15" s="32"/>
      <c r="F15" s="3"/>
      <c r="K15" s="30"/>
    </row>
    <row r="16" spans="2:14" ht="35.25" customHeight="1">
      <c r="B16" s="29" t="s">
        <v>29</v>
      </c>
      <c r="C16" s="29"/>
      <c r="D16" s="29">
        <v>7</v>
      </c>
      <c r="E16" s="32">
        <v>533500</v>
      </c>
      <c r="F16" s="3"/>
      <c r="G16" s="25" t="s">
        <v>75</v>
      </c>
      <c r="H16" s="26">
        <v>42947</v>
      </c>
      <c r="I16" s="27">
        <v>311</v>
      </c>
      <c r="J16" s="28">
        <f>+E26</f>
        <v>1500000</v>
      </c>
      <c r="K16" s="30"/>
    </row>
    <row r="17" spans="2:11" ht="35.25" customHeight="1">
      <c r="B17" s="29" t="s">
        <v>30</v>
      </c>
      <c r="C17" s="29"/>
      <c r="D17" s="29">
        <v>7</v>
      </c>
      <c r="E17" s="32">
        <v>410000</v>
      </c>
      <c r="F17" s="3"/>
      <c r="G17" s="25" t="s">
        <v>76</v>
      </c>
      <c r="H17" s="26">
        <v>42947</v>
      </c>
      <c r="I17" s="27">
        <v>311</v>
      </c>
      <c r="J17" s="28">
        <f>+E28</f>
        <v>300000</v>
      </c>
      <c r="K17"/>
    </row>
    <row r="18" spans="2:11" ht="35.25" customHeight="1">
      <c r="B18" s="29" t="s">
        <v>96</v>
      </c>
      <c r="C18" s="29"/>
      <c r="D18" s="29">
        <v>7</v>
      </c>
      <c r="E18" s="32">
        <v>608000</v>
      </c>
      <c r="F18" s="3"/>
      <c r="G18" s="25" t="s">
        <v>77</v>
      </c>
      <c r="H18" s="26">
        <v>42947</v>
      </c>
      <c r="I18" s="27">
        <v>311</v>
      </c>
      <c r="J18" s="28">
        <f>+E27</f>
        <v>300000</v>
      </c>
      <c r="K18" s="30"/>
    </row>
    <row r="19" spans="2:11" ht="35.25" customHeight="1">
      <c r="B19" s="29" t="s">
        <v>97</v>
      </c>
      <c r="C19" s="29"/>
      <c r="D19" s="29">
        <v>7</v>
      </c>
      <c r="E19" s="32">
        <v>215850</v>
      </c>
      <c r="F19" s="3"/>
      <c r="G19" s="25" t="s">
        <v>78</v>
      </c>
      <c r="H19" s="26">
        <v>42947</v>
      </c>
      <c r="I19" s="27">
        <v>311</v>
      </c>
      <c r="J19" s="28">
        <f>+E30</f>
        <v>55000</v>
      </c>
      <c r="K19" s="30"/>
    </row>
    <row r="20" spans="2:11" ht="35.25" customHeight="1">
      <c r="B20" s="29" t="s">
        <v>31</v>
      </c>
      <c r="C20" s="29" t="s">
        <v>32</v>
      </c>
      <c r="D20" s="29">
        <v>1</v>
      </c>
      <c r="E20" s="32">
        <v>0</v>
      </c>
      <c r="F20" s="3"/>
      <c r="G20" s="25" t="s">
        <v>79</v>
      </c>
      <c r="H20" s="26">
        <v>42947</v>
      </c>
      <c r="I20" s="27">
        <v>311</v>
      </c>
      <c r="J20" s="28">
        <f>+E31</f>
        <v>77243</v>
      </c>
      <c r="K20" s="30"/>
    </row>
    <row r="21" spans="2:11" ht="35.25" customHeight="1">
      <c r="B21" s="29" t="s">
        <v>33</v>
      </c>
      <c r="C21" s="29" t="s">
        <v>32</v>
      </c>
      <c r="D21" s="29">
        <v>1</v>
      </c>
      <c r="E21" s="32">
        <v>31149924</v>
      </c>
      <c r="F21" s="3"/>
      <c r="G21" s="25" t="s">
        <v>80</v>
      </c>
      <c r="H21" s="26">
        <v>42947</v>
      </c>
      <c r="I21" s="27">
        <v>322</v>
      </c>
      <c r="J21" s="28">
        <f>+E40</f>
        <v>335218</v>
      </c>
      <c r="K21" s="30"/>
    </row>
    <row r="22" spans="2:11" ht="35.25" customHeight="1">
      <c r="B22" s="29"/>
      <c r="C22" s="29"/>
      <c r="D22" s="29"/>
      <c r="E22" s="32"/>
      <c r="F22" s="3"/>
      <c r="G22" s="25" t="s">
        <v>81</v>
      </c>
      <c r="H22" s="26">
        <v>42947</v>
      </c>
      <c r="I22" s="27">
        <v>322</v>
      </c>
      <c r="J22" s="28">
        <f>+E41</f>
        <v>391374</v>
      </c>
      <c r="K22" s="30"/>
    </row>
    <row r="23" spans="2:11" ht="35.25" customHeight="1" thickBot="1">
      <c r="F23" s="3"/>
      <c r="G23" s="25" t="s">
        <v>82</v>
      </c>
      <c r="H23" s="26">
        <v>42947</v>
      </c>
      <c r="I23" s="27">
        <v>311</v>
      </c>
      <c r="J23" s="28">
        <f>+E29</f>
        <v>2856501</v>
      </c>
      <c r="K23" s="30"/>
    </row>
    <row r="24" spans="2:11" ht="35.25" customHeight="1" thickTop="1" thickBot="1">
      <c r="B24" s="36" t="s">
        <v>34</v>
      </c>
      <c r="C24" s="37">
        <v>311</v>
      </c>
      <c r="D24" s="37"/>
      <c r="E24" s="38">
        <f>SUM(E25:E31)</f>
        <v>14497299</v>
      </c>
      <c r="F24" s="3"/>
      <c r="G24" s="25" t="s">
        <v>70</v>
      </c>
      <c r="H24" s="26">
        <v>42947</v>
      </c>
      <c r="I24" s="27">
        <v>321</v>
      </c>
      <c r="J24" s="28">
        <f>+E38/2</f>
        <v>75000</v>
      </c>
      <c r="K24" s="30"/>
    </row>
    <row r="25" spans="2:11" ht="35.25" customHeight="1">
      <c r="B25" s="39" t="s">
        <v>35</v>
      </c>
      <c r="C25" s="34" t="s">
        <v>36</v>
      </c>
      <c r="D25" s="34">
        <v>9</v>
      </c>
      <c r="E25" s="40">
        <v>9408555</v>
      </c>
      <c r="F25" s="3"/>
      <c r="G25" s="25" t="s">
        <v>68</v>
      </c>
      <c r="H25" s="26">
        <v>42947</v>
      </c>
      <c r="I25" s="27">
        <v>314</v>
      </c>
      <c r="J25" s="28">
        <f>+$E$36</f>
        <v>2592231</v>
      </c>
      <c r="K25" s="30"/>
    </row>
    <row r="26" spans="2:11" ht="35.25" customHeight="1">
      <c r="B26" s="39" t="s">
        <v>37</v>
      </c>
      <c r="C26" s="34" t="s">
        <v>36</v>
      </c>
      <c r="D26" s="34">
        <v>9</v>
      </c>
      <c r="E26" s="40">
        <v>1500000</v>
      </c>
      <c r="F26" s="3"/>
      <c r="G26" s="25" t="s">
        <v>83</v>
      </c>
      <c r="H26" s="26">
        <v>42947</v>
      </c>
      <c r="I26" s="27" t="s">
        <v>73</v>
      </c>
      <c r="J26" s="28">
        <f>+E52</f>
        <v>688243</v>
      </c>
      <c r="K26" s="30"/>
    </row>
    <row r="27" spans="2:11" ht="35.25" customHeight="1">
      <c r="B27" s="39" t="s">
        <v>38</v>
      </c>
      <c r="C27" s="34" t="s">
        <v>36</v>
      </c>
      <c r="D27" s="34">
        <v>9</v>
      </c>
      <c r="E27" s="40">
        <v>300000</v>
      </c>
      <c r="F27" s="3"/>
      <c r="G27" s="25"/>
      <c r="H27" s="26"/>
      <c r="I27" s="27"/>
      <c r="J27" s="28"/>
      <c r="K27" s="30"/>
    </row>
    <row r="28" spans="2:11" ht="35.25" customHeight="1">
      <c r="B28" s="39" t="s">
        <v>39</v>
      </c>
      <c r="C28" s="34" t="s">
        <v>36</v>
      </c>
      <c r="D28" s="34">
        <v>9</v>
      </c>
      <c r="E28" s="40">
        <v>300000</v>
      </c>
      <c r="F28" s="3"/>
      <c r="G28" s="25"/>
      <c r="H28" s="26"/>
      <c r="I28" s="27"/>
      <c r="J28" s="28"/>
      <c r="K28" s="30"/>
    </row>
    <row r="29" spans="2:11" ht="35.25" customHeight="1">
      <c r="B29" s="39" t="s">
        <v>40</v>
      </c>
      <c r="C29" s="34" t="s">
        <v>36</v>
      </c>
      <c r="D29" s="34">
        <v>9</v>
      </c>
      <c r="E29" s="40">
        <v>2856501</v>
      </c>
      <c r="F29" s="3"/>
      <c r="K29" s="30"/>
    </row>
    <row r="30" spans="2:11" ht="35.25" customHeight="1">
      <c r="B30" s="39" t="s">
        <v>41</v>
      </c>
      <c r="C30" s="34" t="s">
        <v>36</v>
      </c>
      <c r="D30" s="34">
        <v>9</v>
      </c>
      <c r="E30" s="40">
        <v>55000</v>
      </c>
      <c r="F30" s="3"/>
      <c r="K30" s="30"/>
    </row>
    <row r="31" spans="2:11" ht="35.25" customHeight="1" thickBot="1">
      <c r="B31" s="41" t="s">
        <v>42</v>
      </c>
      <c r="C31" s="42" t="s">
        <v>36</v>
      </c>
      <c r="D31" s="42">
        <v>9</v>
      </c>
      <c r="E31" s="43">
        <v>77243</v>
      </c>
      <c r="F31" s="3"/>
      <c r="K31" s="30"/>
    </row>
    <row r="32" spans="2:11" ht="35.25" customHeight="1" thickTop="1">
      <c r="B32" s="30" t="s">
        <v>24</v>
      </c>
      <c r="C32" s="30" t="s">
        <v>36</v>
      </c>
      <c r="D32" s="30">
        <v>11</v>
      </c>
      <c r="E32" s="33">
        <f>737021+339830</f>
        <v>1076851</v>
      </c>
      <c r="F32" s="3"/>
      <c r="K32" s="30"/>
    </row>
    <row r="33" spans="2:11" ht="35.25" customHeight="1" thickBot="1">
      <c r="B33" s="29" t="s">
        <v>43</v>
      </c>
      <c r="C33" s="29">
        <v>313</v>
      </c>
      <c r="D33" s="29">
        <v>9</v>
      </c>
      <c r="E33" s="32">
        <v>150000</v>
      </c>
      <c r="F33" s="3"/>
      <c r="G33" s="29"/>
      <c r="H33" s="29"/>
      <c r="I33" s="29"/>
      <c r="J33" s="29"/>
      <c r="K33" s="29"/>
    </row>
    <row r="34" spans="2:11" ht="35.25" customHeight="1" thickTop="1" thickBot="1">
      <c r="B34" s="36" t="s">
        <v>44</v>
      </c>
      <c r="C34" s="37">
        <v>314</v>
      </c>
      <c r="D34" s="37">
        <v>9</v>
      </c>
      <c r="E34" s="38">
        <f>SUM(E35:E37)</f>
        <v>9901998</v>
      </c>
      <c r="F34" s="3"/>
      <c r="G34" s="29"/>
      <c r="H34" s="29"/>
      <c r="I34" s="29"/>
      <c r="J34" s="29"/>
      <c r="K34" s="29"/>
    </row>
    <row r="35" spans="2:11" ht="35.25" customHeight="1">
      <c r="B35" s="39" t="s">
        <v>45</v>
      </c>
      <c r="C35" s="34" t="s">
        <v>36</v>
      </c>
      <c r="D35" s="34">
        <v>9</v>
      </c>
      <c r="E35" s="40">
        <v>848662</v>
      </c>
      <c r="F35" s="3"/>
      <c r="G35" s="29"/>
      <c r="H35" s="29"/>
      <c r="I35" s="29"/>
      <c r="J35" s="29"/>
      <c r="K35" s="29"/>
    </row>
    <row r="36" spans="2:11" ht="35.25" customHeight="1">
      <c r="B36" s="39" t="s">
        <v>46</v>
      </c>
      <c r="C36" s="34" t="s">
        <v>36</v>
      </c>
      <c r="D36" s="34">
        <v>9</v>
      </c>
      <c r="E36" s="40">
        <v>2592231</v>
      </c>
      <c r="F36" s="3"/>
      <c r="G36" s="29"/>
      <c r="H36" s="29"/>
      <c r="I36" s="29"/>
      <c r="J36" s="29"/>
      <c r="K36" s="29"/>
    </row>
    <row r="37" spans="2:11" ht="35.25" customHeight="1" thickBot="1">
      <c r="B37" s="41" t="s">
        <v>47</v>
      </c>
      <c r="C37" s="42" t="s">
        <v>36</v>
      </c>
      <c r="D37" s="42">
        <v>9</v>
      </c>
      <c r="E37" s="43">
        <v>6461105</v>
      </c>
      <c r="F37" s="3"/>
      <c r="G37" s="29"/>
      <c r="H37" s="29"/>
      <c r="I37" s="29"/>
      <c r="J37" s="29"/>
      <c r="K37" s="29"/>
    </row>
    <row r="38" spans="2:11" ht="35.25" customHeight="1" thickTop="1" thickBot="1">
      <c r="B38" s="30" t="s">
        <v>48</v>
      </c>
      <c r="C38" s="30">
        <v>321</v>
      </c>
      <c r="D38" s="30">
        <v>9</v>
      </c>
      <c r="E38" s="32">
        <v>150000</v>
      </c>
      <c r="G38" s="7"/>
      <c r="H38" s="7"/>
      <c r="I38" s="7"/>
      <c r="J38" s="7"/>
      <c r="K38" s="7"/>
    </row>
    <row r="39" spans="2:11" ht="35.25" customHeight="1" thickTop="1" thickBot="1">
      <c r="B39" s="36" t="s">
        <v>50</v>
      </c>
      <c r="C39" s="37">
        <v>322</v>
      </c>
      <c r="D39" s="37"/>
      <c r="E39" s="38">
        <f>SUM(E40:E41)</f>
        <v>726592</v>
      </c>
      <c r="G39" s="7"/>
      <c r="H39" s="7"/>
      <c r="I39" s="7"/>
      <c r="J39" s="7"/>
      <c r="K39" s="7"/>
    </row>
    <row r="40" spans="2:11" ht="35.25" customHeight="1">
      <c r="B40" s="39" t="s">
        <v>51</v>
      </c>
      <c r="C40" s="34" t="s">
        <v>36</v>
      </c>
      <c r="D40" s="34">
        <v>13</v>
      </c>
      <c r="E40" s="40">
        <v>335218</v>
      </c>
      <c r="G40" s="7"/>
      <c r="H40" s="7"/>
      <c r="I40" s="7"/>
      <c r="J40" s="7"/>
      <c r="K40" s="7"/>
    </row>
    <row r="41" spans="2:11" ht="35.25" customHeight="1" thickBot="1">
      <c r="B41" s="41" t="s">
        <v>52</v>
      </c>
      <c r="C41" s="42" t="s">
        <v>36</v>
      </c>
      <c r="D41" s="42">
        <v>13</v>
      </c>
      <c r="E41" s="43">
        <v>391374</v>
      </c>
      <c r="G41" s="7"/>
      <c r="H41" s="7"/>
      <c r="I41" s="7"/>
      <c r="J41" s="7"/>
      <c r="K41" s="7"/>
    </row>
    <row r="42" spans="2:11" ht="35.25" customHeight="1" thickTop="1" thickBot="1">
      <c r="B42" s="34"/>
      <c r="C42" s="34"/>
      <c r="D42" s="34"/>
      <c r="E42" s="33"/>
      <c r="G42" s="7"/>
      <c r="H42" s="7"/>
      <c r="I42" s="7"/>
      <c r="J42" s="7"/>
      <c r="K42" s="7"/>
    </row>
    <row r="43" spans="2:11" ht="35.25" customHeight="1" thickTop="1" thickBot="1">
      <c r="B43" s="36" t="s">
        <v>53</v>
      </c>
      <c r="C43" s="37"/>
      <c r="D43" s="37"/>
      <c r="E43" s="38">
        <f>SUM(E44:E45)</f>
        <v>7890846</v>
      </c>
      <c r="G43" s="7"/>
      <c r="H43" s="7"/>
      <c r="I43" s="7"/>
      <c r="J43" s="7"/>
      <c r="K43" s="7"/>
    </row>
    <row r="44" spans="2:11" ht="35.25" customHeight="1">
      <c r="B44" s="39" t="s">
        <v>54</v>
      </c>
      <c r="C44" s="34">
        <v>331</v>
      </c>
      <c r="D44" s="34">
        <v>12</v>
      </c>
      <c r="E44" s="40">
        <v>339349</v>
      </c>
      <c r="G44" s="7"/>
      <c r="H44" s="7"/>
      <c r="I44" s="7"/>
      <c r="J44" s="7"/>
      <c r="K44" s="7"/>
    </row>
    <row r="45" spans="2:11" ht="35.25" customHeight="1" thickBot="1">
      <c r="B45" s="41" t="s">
        <v>55</v>
      </c>
      <c r="C45" s="42">
        <v>332</v>
      </c>
      <c r="D45" s="42">
        <v>15</v>
      </c>
      <c r="E45" s="43">
        <f>7890846-E44</f>
        <v>7551497</v>
      </c>
      <c r="G45" s="7"/>
      <c r="H45" s="7"/>
      <c r="I45" s="7"/>
      <c r="J45" s="7"/>
      <c r="K45" s="7"/>
    </row>
    <row r="46" spans="2:11" ht="35.25" customHeight="1" thickTop="1" thickBot="1">
      <c r="B46"/>
      <c r="C46"/>
      <c r="D46"/>
      <c r="E46"/>
      <c r="G46" s="7"/>
      <c r="H46" s="7"/>
      <c r="I46" s="7"/>
      <c r="J46" s="7"/>
      <c r="K46" s="7"/>
    </row>
    <row r="47" spans="2:11" ht="35.25" customHeight="1" thickTop="1" thickBot="1">
      <c r="B47" s="36" t="s">
        <v>56</v>
      </c>
      <c r="C47" s="37">
        <v>351</v>
      </c>
      <c r="D47" s="37">
        <v>13</v>
      </c>
      <c r="E47" s="38">
        <f>SUM(E48:E49)</f>
        <v>1134825</v>
      </c>
      <c r="F47" s="3"/>
      <c r="G47" s="29"/>
      <c r="H47" s="29"/>
      <c r="I47" s="29"/>
      <c r="J47" s="29"/>
      <c r="K47" s="29"/>
    </row>
    <row r="48" spans="2:11" ht="35.25" customHeight="1">
      <c r="B48" s="39" t="s">
        <v>57</v>
      </c>
      <c r="C48" s="34" t="s">
        <v>36</v>
      </c>
      <c r="D48" s="34">
        <v>13</v>
      </c>
      <c r="E48" s="40">
        <v>713723</v>
      </c>
      <c r="F48" s="3"/>
      <c r="G48" s="29"/>
      <c r="H48" s="29"/>
      <c r="I48" s="29"/>
      <c r="J48" s="29"/>
      <c r="K48" s="29"/>
    </row>
    <row r="49" spans="2:11" ht="35.25" customHeight="1" thickBot="1">
      <c r="B49" s="41" t="s">
        <v>58</v>
      </c>
      <c r="C49" s="42" t="s">
        <v>36</v>
      </c>
      <c r="D49" s="42">
        <v>13</v>
      </c>
      <c r="E49" s="43">
        <v>421102</v>
      </c>
      <c r="F49" s="3"/>
      <c r="G49" s="29"/>
      <c r="H49" s="29"/>
      <c r="I49" s="29"/>
      <c r="J49" s="29"/>
      <c r="K49" s="29"/>
    </row>
    <row r="50" spans="2:11" ht="35.25" customHeight="1" thickTop="1" thickBot="1">
      <c r="B50" s="34"/>
      <c r="C50" s="34"/>
      <c r="D50" s="34"/>
      <c r="E50" s="33"/>
      <c r="F50" s="3"/>
      <c r="G50" s="29"/>
      <c r="H50" s="29"/>
      <c r="I50" s="29"/>
      <c r="J50" s="29"/>
      <c r="K50" s="29"/>
    </row>
    <row r="51" spans="2:11" ht="35.25" customHeight="1" thickTop="1" thickBot="1">
      <c r="B51" s="36" t="s">
        <v>94</v>
      </c>
      <c r="C51" s="37"/>
      <c r="D51" s="37">
        <v>13</v>
      </c>
      <c r="E51" s="38">
        <f>SUM(E52:E54)</f>
        <v>1973387</v>
      </c>
      <c r="F51" s="3"/>
      <c r="G51" s="29"/>
      <c r="H51" s="29"/>
      <c r="I51" s="29"/>
      <c r="J51" s="29"/>
      <c r="K51" s="29"/>
    </row>
    <row r="52" spans="2:11" ht="35.25" customHeight="1">
      <c r="B52" s="47" t="s">
        <v>49</v>
      </c>
      <c r="C52" s="48">
        <v>352</v>
      </c>
      <c r="D52" s="48">
        <v>13</v>
      </c>
      <c r="E52" s="40">
        <v>688243</v>
      </c>
      <c r="F52" s="3"/>
      <c r="G52" s="29"/>
      <c r="H52" s="29"/>
      <c r="I52" s="29"/>
      <c r="J52" s="29"/>
      <c r="K52" s="29"/>
    </row>
    <row r="53" spans="2:11" ht="35.25" customHeight="1">
      <c r="B53" s="39" t="s">
        <v>59</v>
      </c>
      <c r="C53" s="34" t="s">
        <v>36</v>
      </c>
      <c r="D53" s="34">
        <v>13</v>
      </c>
      <c r="E53" s="40">
        <f>1014201+219744</f>
        <v>1233945</v>
      </c>
      <c r="F53" s="3"/>
      <c r="G53" s="29"/>
      <c r="H53" s="29"/>
      <c r="I53" s="29"/>
      <c r="J53" s="29"/>
      <c r="K53" s="29"/>
    </row>
    <row r="54" spans="2:11" ht="35.25" customHeight="1" thickBot="1">
      <c r="B54" s="41" t="s">
        <v>60</v>
      </c>
      <c r="C54" s="42">
        <v>353</v>
      </c>
      <c r="D54" s="42">
        <v>13</v>
      </c>
      <c r="E54" s="43">
        <v>51199</v>
      </c>
      <c r="F54" s="3"/>
      <c r="G54" s="29"/>
      <c r="H54" s="29"/>
      <c r="I54" s="29"/>
      <c r="J54" s="29"/>
      <c r="K54" s="29"/>
    </row>
    <row r="55" spans="2:11" ht="35.25" customHeight="1" thickTop="1">
      <c r="B55" s="29" t="s">
        <v>61</v>
      </c>
      <c r="C55" s="29">
        <v>370</v>
      </c>
      <c r="D55" s="29">
        <v>17</v>
      </c>
      <c r="E55" s="32">
        <v>0</v>
      </c>
      <c r="F55" s="3"/>
      <c r="G55" s="29"/>
      <c r="H55" s="29"/>
      <c r="I55" s="29"/>
      <c r="J55" s="29"/>
      <c r="K55" s="29"/>
    </row>
    <row r="56" spans="2:11" ht="35.25" customHeight="1" thickBot="1">
      <c r="B56" s="29"/>
      <c r="C56" s="29"/>
      <c r="D56" s="29"/>
      <c r="E56" s="35"/>
      <c r="F56" s="3"/>
      <c r="G56" s="29"/>
      <c r="H56" s="29"/>
      <c r="I56" s="29"/>
      <c r="J56" s="29"/>
      <c r="K56" s="29"/>
    </row>
    <row r="57" spans="2:11" ht="35.25" customHeight="1" thickTop="1">
      <c r="B57" s="44" t="s">
        <v>62</v>
      </c>
      <c r="C57" s="49" t="s">
        <v>95</v>
      </c>
      <c r="D57" s="45">
        <v>1</v>
      </c>
      <c r="E57" s="46">
        <v>3404670</v>
      </c>
      <c r="F57" s="3"/>
      <c r="G57" s="29"/>
      <c r="H57" s="29"/>
      <c r="I57" s="29"/>
      <c r="J57" s="29"/>
      <c r="K57" s="29"/>
    </row>
    <row r="58" spans="2:11" ht="35.25" customHeight="1">
      <c r="B58" s="39" t="s">
        <v>63</v>
      </c>
      <c r="C58" s="34">
        <v>311</v>
      </c>
      <c r="D58" s="34">
        <v>9</v>
      </c>
      <c r="E58" s="40">
        <v>3231614</v>
      </c>
      <c r="F58" s="3"/>
      <c r="G58" s="29"/>
      <c r="H58" s="29"/>
      <c r="I58" s="29"/>
      <c r="J58" s="29"/>
      <c r="K58" s="29"/>
    </row>
    <row r="59" spans="2:11" ht="35.25" customHeight="1" thickBot="1">
      <c r="B59" s="41" t="s">
        <v>47</v>
      </c>
      <c r="C59" s="42">
        <v>312</v>
      </c>
      <c r="D59" s="42">
        <v>9</v>
      </c>
      <c r="E59" s="43">
        <v>173056</v>
      </c>
      <c r="F59" s="3"/>
      <c r="G59" s="29"/>
      <c r="H59" s="29"/>
      <c r="I59" s="29"/>
      <c r="J59" s="29"/>
      <c r="K59" s="29"/>
    </row>
    <row r="60" spans="2:11" ht="35.25" customHeight="1" thickTop="1">
      <c r="F60" s="3"/>
      <c r="G60" s="29"/>
      <c r="H60" s="29"/>
      <c r="I60" s="29"/>
      <c r="J60" s="29"/>
      <c r="K60" s="29"/>
    </row>
    <row r="61" spans="2:11" ht="35.25" customHeight="1">
      <c r="F61" s="3"/>
      <c r="G61" s="29"/>
      <c r="H61" s="29"/>
      <c r="I61" s="29"/>
      <c r="J61" s="29"/>
      <c r="K61" s="29"/>
    </row>
    <row r="62" spans="2:11" ht="35.25" customHeight="1">
      <c r="F62" s="3"/>
      <c r="G62" s="29"/>
      <c r="H62" s="29"/>
      <c r="I62" s="29"/>
      <c r="J62" s="29"/>
      <c r="K62" s="29"/>
    </row>
    <row r="63" spans="2:11" ht="35.25" customHeight="1">
      <c r="F63" s="3"/>
      <c r="G63" s="35"/>
      <c r="H63" s="29"/>
      <c r="I63" s="29"/>
      <c r="J63" s="29"/>
      <c r="K63" s="29"/>
    </row>
    <row r="64" spans="2:11" ht="35.25" customHeight="1">
      <c r="F64" s="3"/>
      <c r="G64" s="35"/>
      <c r="H64" s="29"/>
      <c r="I64" s="29"/>
      <c r="J64" s="29"/>
      <c r="K64" s="29"/>
    </row>
    <row r="65" spans="2:11" ht="35.25" customHeight="1">
      <c r="F65" s="3"/>
      <c r="G65" s="29"/>
      <c r="H65" s="29"/>
      <c r="I65" s="29"/>
      <c r="J65" s="29"/>
      <c r="K65" s="29"/>
    </row>
    <row r="66" spans="2:11" ht="35.25" customHeight="1">
      <c r="F66" s="3"/>
      <c r="G66" s="29"/>
      <c r="H66" s="29"/>
      <c r="I66" s="29"/>
      <c r="J66" s="29"/>
      <c r="K66" s="29"/>
    </row>
    <row r="67" spans="2:11" ht="35.25" customHeight="1">
      <c r="F67" s="3"/>
      <c r="G67" s="29"/>
      <c r="H67" s="29"/>
      <c r="I67" s="29"/>
      <c r="J67" s="29"/>
      <c r="K67" s="29"/>
    </row>
    <row r="68" spans="2:11" ht="35.25" customHeight="1">
      <c r="F68" s="3"/>
      <c r="G68" s="29"/>
      <c r="H68" s="29"/>
      <c r="I68" s="29"/>
      <c r="J68" s="29"/>
      <c r="K68" s="29"/>
    </row>
    <row r="69" spans="2:11" ht="35.25" customHeight="1">
      <c r="F69" s="3"/>
      <c r="G69" s="29"/>
      <c r="H69" s="29"/>
      <c r="I69" s="29"/>
      <c r="J69" s="29"/>
      <c r="K69" s="29"/>
    </row>
    <row r="70" spans="2:11" ht="35.25" customHeight="1">
      <c r="F70" s="3"/>
      <c r="G70" s="29"/>
      <c r="H70" s="29"/>
      <c r="I70" s="29"/>
      <c r="J70" s="29"/>
      <c r="K70" s="29"/>
    </row>
    <row r="71" spans="2:11" ht="35.25" customHeight="1">
      <c r="F71" s="3"/>
      <c r="G71" s="29"/>
      <c r="H71" s="29"/>
      <c r="I71" s="29"/>
      <c r="J71" s="29"/>
      <c r="K71" s="29"/>
    </row>
    <row r="72" spans="2:11">
      <c r="B72" s="30"/>
      <c r="C72" s="30"/>
      <c r="D72" s="30"/>
      <c r="E72" s="30"/>
      <c r="F72" s="3"/>
      <c r="G72" s="29"/>
      <c r="H72" s="29"/>
      <c r="I72" s="29"/>
      <c r="J72" s="29"/>
      <c r="K72" s="29"/>
    </row>
  </sheetData>
  <sortState ref="G2:J11">
    <sortCondition ref="H2:H11"/>
  </sortState>
  <pageMargins left="0.19685039370078741" right="0.19685039370078741" top="0.23622047244094491" bottom="0.23622047244094491" header="0.15748031496062992" footer="0.1574803149606299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gestao</vt:lpstr>
      <vt:lpstr>CODIGOS</vt:lpstr>
      <vt:lpstr>ABERTURAS GESTÃO</vt:lpstr>
      <vt:lpstr>'ABERTURAS GESTÃO'!Area_de_impressao</vt:lpstr>
      <vt:lpstr>gestao!Area_de_impressao</vt:lpstr>
      <vt:lpstr>FINAL</vt:lpstr>
      <vt:lpstr>GESTAO</vt:lpstr>
      <vt:lpstr>GESTAOABERTURA</vt:lpstr>
      <vt:lpstr>INICIO</vt:lpstr>
      <vt:lpstr>CODIGOS!Titulos_de_impressao</vt:lpstr>
      <vt:lpstr>gestao!Titulos_de_impressao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Sptrans</cp:lastModifiedBy>
  <cp:lastPrinted>2017-07-05T15:04:57Z</cp:lastPrinted>
  <dcterms:created xsi:type="dcterms:W3CDTF">2009-02-28T19:26:14Z</dcterms:created>
  <dcterms:modified xsi:type="dcterms:W3CDTF">2017-08-04T17:56:12Z</dcterms:modified>
</cp:coreProperties>
</file>