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23"/>
  <c r="F24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<sst xmlns="http://schemas.openxmlformats.org/spreadsheetml/2006/main" count="408" uniqueCount="205">
  <si>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</si>
  <si>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</si>
  <si>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</si>
  <si>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</si>
  <si>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</si>
  <si>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</si>
  <si>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</si>
  <si>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</si>
  <si>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</si>
  <si>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</si>
  <si>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</si>
  <si>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</si>
  <si>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</si>
  <si>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</si>
  <si>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</si>
  <si>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</si>
  <si>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</si>
  <si>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</si>
  <si>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</si>
  <si>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</si>
  <si>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</si>
  <si>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</si>
  <si>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</si>
  <si>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</si>
  <si>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</si>
  <si>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</si>
  <si>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</si>
  <si>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</si>
  <si>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</si>
  <si>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</si>
  <si>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</si>
  <si>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</si>
  <si>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</si>
  <si>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</si>
  <si>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</si>
  <si>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</si>
  <si>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</si>
  <si>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</si>
  <si>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</si>
  <si>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</si>
  <si>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</si>
  <si>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</si>
  <si>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</si>
  <si>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</si>
  <si>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</si>
  <si>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</si>
  <si>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</si>
  <si>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</si>
  <si>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</si>
  <si>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</si>
  <si>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</si>
  <si>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</si>
  <si>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</si>
  <si>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</si>
  <si>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</si>
  <si>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</si>
  <si>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</si>
  <si>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</si>
  <si>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</si>
  <si>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</si>
  <si>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</si>
  <si>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</si>
  <si>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</si>
  <si>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</si>
  <si>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</si>
  <si>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</si>
  <si>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</si>
  <si>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</si>
  <si>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</si>
  <si>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</si>
  <si>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</si>
  <si>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</si>
  <si>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</si>
  <si>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</si>
  <si>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</si>
  <si>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</si>
  <si>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</si>
  <si>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</si>
  <si>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</si>
  <si>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</si>
  <si>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</si>
  <si>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</si>
  <si>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</si>
  <si>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</si>
  <si>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</si>
  <si>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</si>
  <si>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</si>
  <si>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</si>
  <si>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</si>
  <si>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</si>
  <si>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</si>
  <si>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</si>
  <si>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</si>
  <si>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</si>
  <si>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</si>
  <si>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</si>
  <si>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</si>
  <si>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</si>
  <si>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</si>
  <si>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</si>
  <si>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</si>
  <si>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</si>
  <si>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</si>
  <si>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</si>
  <si>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</si>
  <si>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</si>
  <si>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</si>
  <si>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</si>
  <si>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</si>
  <si>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</si>
  <si>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</si>
  <si>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</si>
  <si>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</si>
  <si>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</si>
  <si>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</si>
  <si>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</si>
  <si>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</si>
  <si>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</si>
  <si>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</si>
  <si>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</si>
  <si>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</si>
  <si>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</si>
  <si>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</si>
  <si>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</si>
  <si>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</si>
  <si>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</si>
  <si>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</si>
  <si>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</si>
  <si>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</si>
  <si>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</si>
  <si>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</si>
  <si>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</si>
  <si>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</si>
  <si>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</si>
  <si>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</si>
  <si>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</si>
  <si>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</si>
  <si>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</si>
  <si>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</si>
  <si>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</si>
  <si>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</si>
  <si>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</si>
  <si>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</si>
  <si>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</si>
  <si>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</si>
  <si>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</si>
  <si>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</si>
  <si>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</si>
  <si>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</si>
  <si>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</si>
  <si>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</si>
  <si>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</si>
  <si>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</si>
  <si>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</si>
  <si>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</si>
  <si>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</si>
  <si>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</si>
  <si>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</si>
  <si>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</si>
  <si>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</si>
  <si>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</si>
  <si>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</si>
  <si>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</si>
  <si>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</si>
  <si>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</si>
  <si>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</si>
  <si>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</si>
  <si>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</si>
  <si>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</si>
  <si>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</si>
  <si>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</si>
  <si>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</si>
  <si>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</si>
  <si>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</si>
  <si>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</si>
  <si>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</si>
  <si>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</si>
  <si>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</si>
  <si>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</si>
  <si>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</si>
  <si>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</si>
  <si>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</si>
  <si>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</si>
  <si>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</si>
  <si>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</si>
  <si>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</si>
  <si>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</si>
  <si>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</si>
  <si>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</si>
  <si>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</si>
  <si>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</si>
  <si>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</si>
  <si>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</si>
  <si>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</si>
  <si>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</si>
  <si>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</si>
  <si>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</si>
  <si>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</si>
  <si>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</si>
  <si>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</si>
  <si>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</si>
  <si>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</si>
  <si>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Os usuários iniciaram o cadastro e o preenchimento da pesquisa em Abril de 2013. Sendo assim, os dados aqui apresentados referem-se aos usuários que responderam entre Abr/13 e Jun/16.</t>
  </si>
  <si>
    <t>175T</t>
  </si>
  <si>
    <t>METRÔ JABAQUARA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</si>
</sst>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07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0.56255059744393066</c:v>
                </c:pt>
                <c:pt idx="7">
                  <c:v>0.43743444040763307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61"/>
          <c:w val="0.96837944664031816"/>
          <c:h val="0.60094889180519351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1.5006279425138736E-2</c:v>
                </c:pt>
                <c:pt idx="1">
                  <c:v>9.9604674614418558E-3</c:v>
                </c:pt>
                <c:pt idx="2">
                  <c:v>0.14617016932794685</c:v>
                </c:pt>
                <c:pt idx="3">
                  <c:v>0.6300608145311466</c:v>
                </c:pt>
              </c:numCache>
            </c:numRef>
          </c:val>
        </c:ser>
        <c:dLbls>
          <c:showVal val="1"/>
        </c:dLbls>
        <c:overlap val="-25"/>
        <c:axId val="79022720"/>
        <c:axId val="79495552"/>
      </c:barChart>
      <c:catAx>
        <c:axId val="790227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9495552"/>
        <c:crosses val="autoZero"/>
        <c:auto val="1"/>
        <c:lblAlgn val="ctr"/>
        <c:lblOffset val="100"/>
      </c:catAx>
      <c:valAx>
        <c:axId val="79495552"/>
        <c:scaling>
          <c:orientation val="minMax"/>
        </c:scaling>
        <c:delete val="1"/>
        <c:axPos val="l"/>
        <c:numFmt formatCode="0.0%" sourceLinked="1"/>
        <c:tickLblPos val="none"/>
        <c:crossAx val="7902272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1.0178946605810332E-2</c:v>
                </c:pt>
                <c:pt idx="1">
                  <c:v>0.43889009635586468</c:v>
                </c:pt>
                <c:pt idx="2">
                  <c:v>0.35247409983336958</c:v>
                </c:pt>
                <c:pt idx="3">
                  <c:v>1.7274022555483107E-2</c:v>
                </c:pt>
              </c:numCache>
            </c:numRef>
          </c:val>
        </c:ser>
        <c:dLbls>
          <c:showVal val="1"/>
        </c:dLbls>
        <c:overlap val="-25"/>
        <c:axId val="79556608"/>
        <c:axId val="79558144"/>
      </c:barChart>
      <c:catAx>
        <c:axId val="795566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9558144"/>
        <c:crosses val="autoZero"/>
        <c:auto val="1"/>
        <c:lblAlgn val="ctr"/>
        <c:lblOffset val="100"/>
      </c:catAx>
      <c:valAx>
        <c:axId val="79558144"/>
        <c:scaling>
          <c:orientation val="minMax"/>
        </c:scaling>
        <c:delete val="1"/>
        <c:axPos val="l"/>
        <c:numFmt formatCode="0.0%" sourceLinked="1"/>
        <c:tickLblPos val="none"/>
        <c:crossAx val="795566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7.1658622482961235E-3</c:v>
                </c:pt>
                <c:pt idx="1">
                  <c:v>0.26920066056586045</c:v>
                </c:pt>
                <c:pt idx="2">
                  <c:v>0.45904947857266681</c:v>
                </c:pt>
                <c:pt idx="3">
                  <c:v>6.2582228588633521E-2</c:v>
                </c:pt>
              </c:numCache>
            </c:numRef>
          </c:val>
        </c:ser>
        <c:dLbls>
          <c:showVal val="1"/>
        </c:dLbls>
        <c:overlap val="-25"/>
        <c:axId val="79660160"/>
        <c:axId val="79661696"/>
      </c:barChart>
      <c:catAx>
        <c:axId val="796601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9661696"/>
        <c:crosses val="autoZero"/>
        <c:auto val="1"/>
        <c:lblAlgn val="ctr"/>
        <c:lblOffset val="100"/>
      </c:catAx>
      <c:valAx>
        <c:axId val="79661696"/>
        <c:scaling>
          <c:orientation val="minMax"/>
        </c:scaling>
        <c:delete val="1"/>
        <c:axPos val="l"/>
        <c:numFmt formatCode="0.0%" sourceLinked="1"/>
        <c:tickLblPos val="none"/>
        <c:crossAx val="7966016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0.38040699279424439</c:v>
                </c:pt>
                <c:pt idx="1">
                  <c:v>6.4564471512194577E-2</c:v>
                </c:pt>
                <c:pt idx="2">
                  <c:v>0.26421911356248273</c:v>
                </c:pt>
                <c:pt idx="3">
                  <c:v>0.16494532301954401</c:v>
                </c:pt>
                <c:pt idx="4">
                  <c:v>2.8621328811191175E-2</c:v>
                </c:pt>
                <c:pt idx="5">
                  <c:v>8.8914178831191511E-3</c:v>
                </c:pt>
                <c:pt idx="6">
                  <c:v>6.6756057848865059E-3</c:v>
                </c:pt>
                <c:pt idx="7">
                  <c:v>3.1887862893457356E-3</c:v>
                </c:pt>
                <c:pt idx="8">
                  <c:v>6.7764525597615727E-3</c:v>
                </c:pt>
                <c:pt idx="9">
                  <c:v>1.2123021797551509E-2</c:v>
                </c:pt>
                <c:pt idx="10">
                  <c:v>5.5167129585288771E-2</c:v>
                </c:pt>
                <c:pt idx="11">
                  <c:v>4.4203564003898656E-3</c:v>
                </c:pt>
              </c:numCache>
            </c:numRef>
          </c:val>
        </c:ser>
        <c:dLbls>
          <c:showVal val="1"/>
        </c:dLbls>
        <c:shape val="box"/>
        <c:axId val="81005568"/>
        <c:axId val="81027840"/>
        <c:axId val="0"/>
      </c:bar3DChart>
      <c:catAx>
        <c:axId val="8100556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81027840"/>
        <c:crosses val="autoZero"/>
        <c:auto val="1"/>
        <c:lblAlgn val="ctr"/>
        <c:lblOffset val="100"/>
      </c:catAx>
      <c:valAx>
        <c:axId val="81027840"/>
        <c:scaling>
          <c:orientation val="minMax"/>
        </c:scaling>
        <c:delete val="1"/>
        <c:axPos val="l"/>
        <c:numFmt formatCode="0.0%" sourceLinked="1"/>
        <c:tickLblPos val="none"/>
        <c:crossAx val="8100556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0.40715120494775003</c:v>
                </c:pt>
                <c:pt idx="1">
                  <c:v>6.4725527831094046E-2</c:v>
                </c:pt>
                <c:pt idx="2">
                  <c:v>0.25768138195777351</c:v>
                </c:pt>
                <c:pt idx="3">
                  <c:v>0.1465028790786948</c:v>
                </c:pt>
                <c:pt idx="4">
                  <c:v>2.0743868628705482E-2</c:v>
                </c:pt>
                <c:pt idx="5">
                  <c:v>7.007890808274686E-3</c:v>
                </c:pt>
                <c:pt idx="6">
                  <c:v>3.1541906589891235E-3</c:v>
                </c:pt>
                <c:pt idx="7">
                  <c:v>1.6063126466197483E-3</c:v>
                </c:pt>
                <c:pt idx="8">
                  <c:v>5.145660055448923E-3</c:v>
                </c:pt>
                <c:pt idx="9">
                  <c:v>1.5651098315205801E-2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82044032"/>
        <c:axId val="82045568"/>
        <c:axId val="0"/>
      </c:bar3DChart>
      <c:catAx>
        <c:axId val="8204403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82045568"/>
        <c:crosses val="autoZero"/>
        <c:auto val="1"/>
        <c:lblAlgn val="ctr"/>
        <c:lblOffset val="100"/>
      </c:catAx>
      <c:valAx>
        <c:axId val="82045568"/>
        <c:scaling>
          <c:orientation val="minMax"/>
        </c:scaling>
        <c:delete val="1"/>
        <c:axPos val="l"/>
        <c:numFmt formatCode="0.0%" sourceLinked="1"/>
        <c:tickLblPos val="none"/>
        <c:crossAx val="8204403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436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3.8894231822245585E-2</c:v>
                </c:pt>
                <c:pt idx="1">
                  <c:v>0.24450889150393951</c:v>
                </c:pt>
                <c:pt idx="2">
                  <c:v>0.42463676349654833</c:v>
                </c:pt>
                <c:pt idx="3">
                  <c:v>0.1864348563680133</c:v>
                </c:pt>
                <c:pt idx="4">
                  <c:v>0.1055252568092533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326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3.8332608179732615E-2</c:v>
                </c:pt>
                <c:pt idx="1">
                  <c:v>0.27171604303457003</c:v>
                </c:pt>
                <c:pt idx="2">
                  <c:v>0.43659916145874533</c:v>
                </c:pt>
                <c:pt idx="3">
                  <c:v>0.17229451783877858</c:v>
                </c:pt>
                <c:pt idx="4">
                  <c:v>8.1057669488173403E-2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3.7881136443903778E-2</c:v>
                </c:pt>
                <c:pt idx="1">
                  <c:v>0.22753306125652395</c:v>
                </c:pt>
                <c:pt idx="2">
                  <c:v>0.40970647098065377</c:v>
                </c:pt>
                <c:pt idx="3">
                  <c:v>0.19966742534238513</c:v>
                </c:pt>
                <c:pt idx="4">
                  <c:v>0.12521190597653337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71E-2"/>
          <c:y val="0.32942729658792741"/>
          <c:w val="0.93829729644763382"/>
          <c:h val="0.6676456692913405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4.4186439506248704E-2</c:v>
                </c:pt>
                <c:pt idx="1">
                  <c:v>0.23914926221512134</c:v>
                </c:pt>
                <c:pt idx="2">
                  <c:v>0.41875916950233127</c:v>
                </c:pt>
                <c:pt idx="3">
                  <c:v>0.17877265011099419</c:v>
                </c:pt>
                <c:pt idx="4">
                  <c:v>0.11913247866530452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41"/>
          <c:w val="0.90260168809444985"/>
          <c:h val="0.64097900262467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5.4079943672600883E-2</c:v>
                </c:pt>
                <c:pt idx="1">
                  <c:v>0.29001025018623439</c:v>
                </c:pt>
                <c:pt idx="2">
                  <c:v>0.42582813530245828</c:v>
                </c:pt>
                <c:pt idx="3">
                  <c:v>0.15068260016299156</c:v>
                </c:pt>
                <c:pt idx="4">
                  <c:v>7.9399070675714833E-2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484"/>
          <c:y val="1.6806722689075671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809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39655</c:v>
                </c:pt>
                <c:pt idx="1">
                  <c:v>570222</c:v>
                </c:pt>
                <c:pt idx="2">
                  <c:v>697427</c:v>
                </c:pt>
                <c:pt idx="3">
                  <c:v>329199</c:v>
                </c:pt>
                <c:pt idx="4">
                  <c:v>228469</c:v>
                </c:pt>
                <c:pt idx="5">
                  <c:v>6409</c:v>
                </c:pt>
                <c:pt idx="6">
                  <c:v>2</c:v>
                </c:pt>
              </c:numCache>
            </c:numRef>
          </c:val>
        </c:ser>
        <c:dLbls>
          <c:showVal val="1"/>
        </c:dLbls>
        <c:shape val="box"/>
        <c:axId val="71052288"/>
        <c:axId val="71099136"/>
        <c:axId val="0"/>
      </c:bar3DChart>
      <c:catAx>
        <c:axId val="710522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1099136"/>
        <c:crosses val="autoZero"/>
        <c:auto val="1"/>
        <c:lblAlgn val="ctr"/>
        <c:lblOffset val="100"/>
      </c:catAx>
      <c:valAx>
        <c:axId val="7109913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71052288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86"/>
          <c:w val="0.93829727279175112"/>
          <c:h val="0.6808393902685259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5.68930209106107E-2</c:v>
                </c:pt>
                <c:pt idx="1">
                  <c:v>0.37212476519733756</c:v>
                </c:pt>
                <c:pt idx="2">
                  <c:v>0.41648154538898202</c:v>
                </c:pt>
                <c:pt idx="3">
                  <c:v>0.10268909751052351</c:v>
                </c:pt>
                <c:pt idx="4">
                  <c:v>5.1811570992546241E-2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806"/>
          <c:h val="0.6620441101578749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9.5176280263946103E-2</c:v>
                </c:pt>
                <c:pt idx="1">
                  <c:v>0.44345498509295489</c:v>
                </c:pt>
                <c:pt idx="2">
                  <c:v>0.35955815817219966</c:v>
                </c:pt>
                <c:pt idx="3">
                  <c:v>6.0722781851233094E-2</c:v>
                </c:pt>
                <c:pt idx="4">
                  <c:v>4.108779461966626E-2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87"/>
          <c:w val="0.90400228971955343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0.14047076250769833</c:v>
                </c:pt>
                <c:pt idx="1">
                  <c:v>0.43855256301079093</c:v>
                </c:pt>
                <c:pt idx="2">
                  <c:v>0.30986992848782191</c:v>
                </c:pt>
                <c:pt idx="3">
                  <c:v>6.6527470775217895E-2</c:v>
                </c:pt>
                <c:pt idx="4">
                  <c:v>4.4579275218470917E-2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2.0759446592878338E-2</c:v>
                </c:pt>
                <c:pt idx="1">
                  <c:v>3.2956269380657897E-2</c:v>
                </c:pt>
                <c:pt idx="2">
                  <c:v>0.15310125259900534</c:v>
                </c:pt>
                <c:pt idx="3">
                  <c:v>0.61196255829226309</c:v>
                </c:pt>
                <c:pt idx="4">
                  <c:v>0.16561441795372314</c:v>
                </c:pt>
                <c:pt idx="5">
                  <c:v>1.1093068620622616E-8</c:v>
                </c:pt>
              </c:numCache>
            </c:numRef>
          </c:val>
        </c:ser>
        <c:dLbls>
          <c:showVal val="1"/>
        </c:dLbls>
        <c:overlap val="-25"/>
        <c:axId val="71105920"/>
        <c:axId val="77382784"/>
      </c:barChart>
      <c:catAx>
        <c:axId val="71105920"/>
        <c:scaling>
          <c:orientation val="minMax"/>
        </c:scaling>
        <c:axPos val="b"/>
        <c:majorTickMark val="none"/>
        <c:tickLblPos val="nextTo"/>
        <c:crossAx val="77382784"/>
        <c:crosses val="autoZero"/>
        <c:auto val="1"/>
        <c:lblAlgn val="ctr"/>
        <c:lblOffset val="100"/>
      </c:catAx>
      <c:valAx>
        <c:axId val="77382784"/>
        <c:scaling>
          <c:orientation val="minMax"/>
        </c:scaling>
        <c:delete val="1"/>
        <c:axPos val="l"/>
        <c:numFmt formatCode="0.0%" sourceLinked="1"/>
        <c:tickLblPos val="none"/>
        <c:crossAx val="7110592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74"/>
          <c:w val="0.99289107284313904"/>
          <c:h val="0.8209513165693022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11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1.9143534561761343E-2</c:v>
                </c:pt>
                <c:pt idx="1">
                  <c:v>0.43186905555178534</c:v>
                </c:pt>
                <c:pt idx="2">
                  <c:v>0.22127414449908597</c:v>
                </c:pt>
                <c:pt idx="3">
                  <c:v>0.29283863483220218</c:v>
                </c:pt>
                <c:pt idx="4">
                  <c:v>3.4874630555165174E-2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199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0.12541234997222825</c:v>
                </c:pt>
                <c:pt idx="1">
                  <c:v>0.24862228018063706</c:v>
                </c:pt>
                <c:pt idx="2">
                  <c:v>0.1187543770677872</c:v>
                </c:pt>
                <c:pt idx="3">
                  <c:v>7.5720254051051705E-2</c:v>
                </c:pt>
                <c:pt idx="4">
                  <c:v>5.3983433553092326E-2</c:v>
                </c:pt>
                <c:pt idx="5">
                  <c:v>1.6035161438334663E-2</c:v>
                </c:pt>
                <c:pt idx="6">
                  <c:v>7.273781062087952E-3</c:v>
                </c:pt>
              </c:numCache>
            </c:numRef>
          </c:val>
        </c:ser>
        <c:dLbls>
          <c:showVal val="1"/>
        </c:dLbls>
        <c:overlap val="-25"/>
        <c:axId val="77586816"/>
        <c:axId val="77588352"/>
      </c:barChart>
      <c:catAx>
        <c:axId val="77586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588352"/>
        <c:crosses val="autoZero"/>
        <c:auto val="1"/>
        <c:lblAlgn val="ctr"/>
        <c:lblOffset val="100"/>
      </c:catAx>
      <c:valAx>
        <c:axId val="77588352"/>
        <c:scaling>
          <c:orientation val="minMax"/>
        </c:scaling>
        <c:delete val="1"/>
        <c:axPos val="l"/>
        <c:numFmt formatCode="0.0%" sourceLinked="1"/>
        <c:tickLblPos val="none"/>
        <c:crossAx val="775868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0.20281379159329579</c:v>
                </c:pt>
                <c:pt idx="1">
                  <c:v>0.25321204711549866</c:v>
                </c:pt>
                <c:pt idx="2">
                  <c:v>0.10786566061147962</c:v>
                </c:pt>
                <c:pt idx="3">
                  <c:v>6.2573104750782371E-2</c:v>
                </c:pt>
                <c:pt idx="4">
                  <c:v>3.2426119723000281E-2</c:v>
                </c:pt>
                <c:pt idx="5">
                  <c:v>6.7461657071430526E-3</c:v>
                </c:pt>
                <c:pt idx="6">
                  <c:v>2.3393520250358109E-3</c:v>
                </c:pt>
              </c:numCache>
            </c:numRef>
          </c:val>
        </c:ser>
        <c:dLbls>
          <c:showVal val="1"/>
        </c:dLbls>
        <c:overlap val="-25"/>
        <c:axId val="77939840"/>
        <c:axId val="77941376"/>
      </c:barChart>
      <c:catAx>
        <c:axId val="779398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941376"/>
        <c:crosses val="autoZero"/>
        <c:auto val="1"/>
        <c:lblAlgn val="ctr"/>
        <c:lblOffset val="100"/>
      </c:catAx>
      <c:valAx>
        <c:axId val="77941376"/>
        <c:scaling>
          <c:orientation val="minMax"/>
        </c:scaling>
        <c:delete val="1"/>
        <c:axPos val="l"/>
        <c:numFmt formatCode="0.0%" sourceLinked="1"/>
        <c:tickLblPos val="none"/>
        <c:crossAx val="7793984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5"/>
          <c:w val="0.96837944664031794"/>
          <c:h val="0.60094889180519306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4.1331609326956988E-2</c:v>
                </c:pt>
                <c:pt idx="1">
                  <c:v>0.20521408818416348</c:v>
                </c:pt>
                <c:pt idx="2">
                  <c:v>0.30619466836592651</c:v>
                </c:pt>
                <c:pt idx="3">
                  <c:v>0.16690155222440128</c:v>
                </c:pt>
                <c:pt idx="4">
                  <c:v>4.3734494769207925E-2</c:v>
                </c:pt>
              </c:numCache>
            </c:numRef>
          </c:val>
        </c:ser>
        <c:dLbls>
          <c:showVal val="1"/>
        </c:dLbls>
        <c:overlap val="-25"/>
        <c:axId val="77970048"/>
        <c:axId val="78643584"/>
      </c:barChart>
      <c:catAx>
        <c:axId val="779700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8643584"/>
        <c:crosses val="autoZero"/>
        <c:auto val="1"/>
        <c:lblAlgn val="ctr"/>
        <c:lblOffset val="100"/>
      </c:catAx>
      <c:valAx>
        <c:axId val="78643584"/>
        <c:scaling>
          <c:orientation val="minMax"/>
        </c:scaling>
        <c:delete val="1"/>
        <c:axPos val="l"/>
        <c:numFmt formatCode="0.0%" sourceLinked="1"/>
        <c:tickLblPos val="none"/>
        <c:crossAx val="779700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2.1130672076118719E-2</c:v>
                </c:pt>
                <c:pt idx="1">
                  <c:v>5.7728996111956338E-2</c:v>
                </c:pt>
                <c:pt idx="2">
                  <c:v>0.31950783646067282</c:v>
                </c:pt>
                <c:pt idx="3">
                  <c:v>0.32106788379337825</c:v>
                </c:pt>
                <c:pt idx="4">
                  <c:v>7.0887971213987294E-2</c:v>
                </c:pt>
              </c:numCache>
            </c:numRef>
          </c:val>
        </c:ser>
        <c:dLbls>
          <c:showVal val="1"/>
        </c:dLbls>
        <c:overlap val="-25"/>
        <c:axId val="78659584"/>
        <c:axId val="78661120"/>
      </c:barChart>
      <c:catAx>
        <c:axId val="786595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8661120"/>
        <c:crosses val="autoZero"/>
        <c:auto val="1"/>
        <c:lblAlgn val="ctr"/>
        <c:lblOffset val="100"/>
      </c:catAx>
      <c:valAx>
        <c:axId val="78661120"/>
        <c:scaling>
          <c:orientation val="minMax"/>
        </c:scaling>
        <c:delete val="1"/>
        <c:axPos val="l"/>
        <c:numFmt formatCode="0.0%" sourceLinked="1"/>
        <c:tickLblPos val="none"/>
        <c:crossAx val="786595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1.3817140041787178E-2</c:v>
                </c:pt>
                <c:pt idx="1">
                  <c:v>8.4096238241653964E-2</c:v>
                </c:pt>
                <c:pt idx="2">
                  <c:v>0.27551983066156949</c:v>
                </c:pt>
                <c:pt idx="3">
                  <c:v>0.30936744432177954</c:v>
                </c:pt>
                <c:pt idx="4">
                  <c:v>9.3935384980338127E-2</c:v>
                </c:pt>
              </c:numCache>
            </c:numRef>
          </c:val>
        </c:ser>
        <c:dLbls>
          <c:showVal val="1"/>
        </c:dLbls>
        <c:overlap val="-25"/>
        <c:axId val="78685312"/>
        <c:axId val="78686848"/>
      </c:barChart>
      <c:catAx>
        <c:axId val="78685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8686848"/>
        <c:crosses val="autoZero"/>
        <c:auto val="1"/>
        <c:lblAlgn val="ctr"/>
        <c:lblOffset val="100"/>
      </c:catAx>
      <c:valAx>
        <c:axId val="78686848"/>
        <c:scaling>
          <c:orientation val="minMax"/>
        </c:scaling>
        <c:delete val="1"/>
        <c:axPos val="l"/>
        <c:numFmt formatCode="0.0%" sourceLinked="1"/>
        <c:tickLblPos val="none"/>
        <c:crossAx val="786853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202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595713</v>
      </c>
      <c r="F5" s="8">
        <f>E5/SUM(E5:E16)</f>
        <v>0.41996988295806881</v>
      </c>
      <c r="G5" s="81">
        <f t="shared" ref="G5:G28" si="0">E5/$E$29</f>
        <v>0.25408957133717208</v>
      </c>
      <c r="H5" s="24"/>
      <c r="I5" s="68">
        <f t="shared" ref="I5:I14" si="1">G5+G17</f>
        <v>0.40715120494775003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89080</v>
      </c>
      <c r="F6" s="11">
        <f>E6/SUM($E$5:$E$16)</f>
        <v>6.2800236311621141E-2</v>
      </c>
      <c r="G6" s="38">
        <f t="shared" si="0"/>
        <v>3.799530816805289E-2</v>
      </c>
      <c r="H6" s="24"/>
      <c r="I6" s="68">
        <f t="shared" si="1"/>
        <v>6.4725527831094046E-2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338317</v>
      </c>
      <c r="F7" s="11">
        <f t="shared" ref="F7:F16" si="2">E7/SUM($E$5:$E$16)</f>
        <v>0.23850906542701764</v>
      </c>
      <c r="G7" s="38">
        <f t="shared" si="0"/>
        <v>0.14430240989550011</v>
      </c>
      <c r="H7" s="24"/>
      <c r="I7" s="68">
        <f t="shared" si="1"/>
        <v>0.25768138195777351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195356</v>
      </c>
      <c r="F8" s="11">
        <f t="shared" si="2"/>
        <v>0.13772342798487944</v>
      </c>
      <c r="G8" s="38">
        <f t="shared" si="0"/>
        <v>8.3325229259970143E-2</v>
      </c>
      <c r="H8" s="24"/>
      <c r="I8" s="68">
        <f t="shared" si="1"/>
        <v>0.1465028790786948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31041</v>
      </c>
      <c r="F9" s="11">
        <f t="shared" si="2"/>
        <v>2.1883499498754289E-2</v>
      </c>
      <c r="G9" s="38">
        <f t="shared" si="0"/>
        <v>1.3239923224568139E-2</v>
      </c>
      <c r="H9" s="24"/>
      <c r="I9" s="68">
        <f t="shared" si="1"/>
        <v>2.0743868628705482E-2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11191</v>
      </c>
      <c r="F10" s="11">
        <f t="shared" si="2"/>
        <v>7.8895088074017981E-3</v>
      </c>
      <c r="G10" s="38">
        <f t="shared" si="0"/>
        <v>4.7732992109191727E-3</v>
      </c>
      <c r="H10" s="24"/>
      <c r="I10" s="68">
        <f t="shared" si="1"/>
        <v>7.007890808274686E-3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4779</v>
      </c>
      <c r="F11" s="11">
        <f t="shared" si="2"/>
        <v>3.3691325699734785E-3</v>
      </c>
      <c r="G11" s="38">
        <f t="shared" si="0"/>
        <v>2.0383877159309022E-3</v>
      </c>
      <c r="H11" s="24"/>
      <c r="I11" s="68">
        <f t="shared" si="1"/>
        <v>3.1541906589891235E-3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1586</v>
      </c>
      <c r="F12" s="11">
        <f t="shared" si="2"/>
        <v>1.118109281435015E-3</v>
      </c>
      <c r="G12" s="38">
        <f t="shared" si="0"/>
        <v>6.7647686073789715E-4</v>
      </c>
      <c r="H12" s="24"/>
      <c r="I12" s="68">
        <f t="shared" si="1"/>
        <v>1.6063126466197483E-3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8336</v>
      </c>
      <c r="F13" s="11">
        <f t="shared" si="2"/>
        <v>5.8767711034314538E-3</v>
      </c>
      <c r="G13" s="38">
        <f t="shared" si="0"/>
        <v>3.5555555555555557E-3</v>
      </c>
      <c r="H13" s="24"/>
      <c r="I13" s="68">
        <f t="shared" si="1"/>
        <v>5.145660055448923E-3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26827</v>
      </c>
      <c r="F14" s="11">
        <f t="shared" si="2"/>
        <v>1.8912684547955326E-2</v>
      </c>
      <c r="G14" s="38">
        <f t="shared" si="0"/>
        <v>1.1442525058647899E-2</v>
      </c>
      <c r="H14" s="24"/>
      <c r="I14" s="68">
        <f t="shared" si="1"/>
        <v>1.5651098315205801E-2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116240</v>
      </c>
      <c r="F15" s="11">
        <f t="shared" ref="F15" si="3">E15/SUM($E$5:$E$16)</f>
        <v>8.1947681509461634E-2</v>
      </c>
      <c r="G15" s="38">
        <f t="shared" ref="G15" si="4">E15/$E$29</f>
        <v>4.9579867775645124E-2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358853</v>
      </c>
      <c r="F17" s="61">
        <f>E17/SUM($E$17:$E$28)</f>
        <v>0.38751600913141421</v>
      </c>
      <c r="G17" s="35">
        <f t="shared" si="0"/>
        <v>0.15306163361057795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62669</v>
      </c>
      <c r="F18" s="61">
        <f t="shared" ref="F18:F28" si="6">E18/SUM($E$17:$E$28)</f>
        <v>6.7674621018234751E-2</v>
      </c>
      <c r="G18" s="38">
        <f t="shared" si="0"/>
        <v>2.673021966304116E-2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265817</v>
      </c>
      <c r="F19" s="61">
        <f t="shared" si="6"/>
        <v>0.28704885565756766</v>
      </c>
      <c r="G19" s="38">
        <f t="shared" si="0"/>
        <v>0.1133789720622734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148120</v>
      </c>
      <c r="F20" s="61">
        <f t="shared" si="6"/>
        <v>0.15995093052738885</v>
      </c>
      <c r="G20" s="38">
        <f t="shared" si="0"/>
        <v>6.3177649818724674E-2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17593</v>
      </c>
      <c r="F21" s="61">
        <f t="shared" si="6"/>
        <v>1.8998222527466593E-2</v>
      </c>
      <c r="G21" s="38">
        <f t="shared" si="0"/>
        <v>7.5039454041373431E-3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5239</v>
      </c>
      <c r="F22" s="61">
        <f t="shared" si="6"/>
        <v>5.657459661308332E-3</v>
      </c>
      <c r="G22" s="38">
        <f t="shared" si="0"/>
        <v>2.2345915973555129E-3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2616</v>
      </c>
      <c r="F23" s="61">
        <f t="shared" si="6"/>
        <v>2.824950271804275E-3</v>
      </c>
      <c r="G23" s="38">
        <f t="shared" si="0"/>
        <v>1.1158029430582213E-3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2180</v>
      </c>
      <c r="F24" s="61">
        <f t="shared" si="6"/>
        <v>2.3541252265035623E-3</v>
      </c>
      <c r="G24" s="38">
        <f t="shared" si="0"/>
        <v>9.2983578588185119E-4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3728</v>
      </c>
      <c r="F25" s="61">
        <f t="shared" si="6"/>
        <v>4.0257701121125143E-3</v>
      </c>
      <c r="G25" s="38">
        <f t="shared" si="0"/>
        <v>1.5901044998933675E-3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9867</v>
      </c>
      <c r="F26" s="61">
        <f t="shared" si="6"/>
        <v>1.0655116334821399E-2</v>
      </c>
      <c r="G26" s="38">
        <f t="shared" si="0"/>
        <v>4.2085732565579018E-3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49352</v>
      </c>
      <c r="F27" s="61">
        <f t="shared" si="6"/>
        <v>5.3293939531377899E-2</v>
      </c>
      <c r="G27" s="38">
        <f t="shared" si="0"/>
        <v>2.1050117295798677E-2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2344500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39067</v>
      </c>
      <c r="F5" s="53">
        <f>E5/SUM($E$5:$E$9)</f>
        <v>3.8894231822245585E-2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245595</v>
      </c>
      <c r="F6" s="53">
        <f>E6/SUM($E$5:$E$9)</f>
        <v>0.24450889150393951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426523</v>
      </c>
      <c r="F7" s="53">
        <f>E7/SUM($E$5:$E$9)</f>
        <v>0.42463676349654833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187263</v>
      </c>
      <c r="F8" s="53">
        <f>E8/SUM($E$5:$E$9)</f>
        <v>0.1864348563680133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105994</v>
      </c>
      <c r="F9" s="54">
        <f>E9/SUM($E$5:$E$9)</f>
        <v>0.1055252568092533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38765</v>
      </c>
      <c r="F10" s="53">
        <f>E10/SUM($E$10:$E$14)</f>
        <v>3.8332608179732615E-2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274781</v>
      </c>
      <c r="F11" s="53">
        <f>E11/SUM($E$10:$E$14)</f>
        <v>0.27171604303457003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441524</v>
      </c>
      <c r="F12" s="53">
        <f>E12/SUM($E$10:$E$14)</f>
        <v>0.43659916145874533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174238</v>
      </c>
      <c r="F13" s="53">
        <f>E13/SUM($E$10:$E$14)</f>
        <v>0.17229451783877858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81972</v>
      </c>
      <c r="F14" s="54">
        <f>E14/SUM($E$10:$E$14)</f>
        <v>8.1057669488173403E-2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38613</v>
      </c>
      <c r="F15" s="53">
        <f>E15/SUM($E$15:$E$19)</f>
        <v>3.7881136443903778E-2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231929</v>
      </c>
      <c r="F16" s="53">
        <f>E16/SUM($E$15:$E$19)</f>
        <v>0.22753306125652395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417622</v>
      </c>
      <c r="F17" s="53">
        <f>E17/SUM($E$15:$E$19)</f>
        <v>0.40970647098065377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203525</v>
      </c>
      <c r="F18" s="53">
        <f>E18/SUM($E$15:$E$19)</f>
        <v>0.19966742534238513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127631</v>
      </c>
      <c r="F19" s="54">
        <f>E19/SUM($E$15:$E$19)</f>
        <v>0.12521190597653337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46020</v>
      </c>
      <c r="F20" s="53">
        <f>E20/SUM($E$20:$E$24)</f>
        <v>4.4186439506248704E-2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249073</v>
      </c>
      <c r="F21" s="53">
        <f t="shared" ref="F21:F24" si="0">E21/SUM($E$20:$E$24)</f>
        <v>0.23914926221512134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436136</v>
      </c>
      <c r="F22" s="53">
        <f t="shared" si="0"/>
        <v>0.41875916950233127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186191</v>
      </c>
      <c r="F23" s="53">
        <f t="shared" si="0"/>
        <v>0.17877265011099419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124076</v>
      </c>
      <c r="F24" s="74">
        <f t="shared" si="0"/>
        <v>0.11913247866530452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55609</v>
      </c>
      <c r="F25" s="47">
        <f>E25/SUM($E$25:$E$29)</f>
        <v>5.4079943672600883E-2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298210</v>
      </c>
      <c r="F26" s="53">
        <f t="shared" ref="F26:F29" si="1">E26/SUM($E$25:$E$29)</f>
        <v>0.29001025018623439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437868</v>
      </c>
      <c r="F27" s="53">
        <f t="shared" si="1"/>
        <v>0.42582813530245828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154943</v>
      </c>
      <c r="F28" s="53">
        <f t="shared" si="1"/>
        <v>0.15068260016299156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81644</v>
      </c>
      <c r="F29" s="54">
        <f t="shared" si="1"/>
        <v>7.9399070675714833E-2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55063</v>
      </c>
      <c r="F30" s="47">
        <f>E30/SUM($E$30:$E$34)</f>
        <v>5.68930209106107E-2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360155</v>
      </c>
      <c r="F31" s="53">
        <f t="shared" ref="F31:F34" si="2">E31/SUM($E$30:$E$34)</f>
        <v>0.37212476519733756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403085</v>
      </c>
      <c r="F32" s="53">
        <f t="shared" si="2"/>
        <v>0.41648154538898202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99386</v>
      </c>
      <c r="F33" s="53">
        <f t="shared" si="2"/>
        <v>0.10268909751052351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50145</v>
      </c>
      <c r="F34" s="54">
        <f t="shared" si="2"/>
        <v>5.1811570992546241E-2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82777</v>
      </c>
      <c r="F35" s="47">
        <f>E35/SUM($E$35:$E$39)</f>
        <v>9.5176280263946103E-2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385683</v>
      </c>
      <c r="F36" s="53">
        <f t="shared" ref="F36:F39" si="3">E36/SUM($E$35:$E$39)</f>
        <v>0.44345498509295489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312716</v>
      </c>
      <c r="F37" s="53">
        <f t="shared" si="3"/>
        <v>0.35955815817219966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52812</v>
      </c>
      <c r="F38" s="53">
        <f t="shared" si="3"/>
        <v>6.0722781851233094E-2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35735</v>
      </c>
      <c r="F39" s="54">
        <f t="shared" si="3"/>
        <v>4.108779461966626E-2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121570</v>
      </c>
      <c r="F40" s="47">
        <f>E40/SUM($E$40:$E$44)</f>
        <v>0.14047076250769833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379544</v>
      </c>
      <c r="F41" s="53">
        <f t="shared" ref="F41:F44" si="4">E41/SUM($E$40:$E$44)</f>
        <v>0.43855256301079093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268176</v>
      </c>
      <c r="F42" s="53">
        <f t="shared" si="4"/>
        <v>0.30986992848782191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57576</v>
      </c>
      <c r="F43" s="53">
        <f t="shared" si="4"/>
        <v>6.6527470775217895E-2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38581</v>
      </c>
      <c r="F44" s="54">
        <f t="shared" si="4"/>
        <v>4.4579275218470917E-2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2846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2644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2275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2260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2007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1692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1683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1679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1628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1591</v>
      </c>
      <c r="H14" s="101"/>
    </row>
    <row r="15" spans="1:9" ht="15" customHeight="1">
      <c r="B15" s="100"/>
      <c r="C15" s="109" t="s">
        <v>138</v>
      </c>
      <c r="D15" s="110" t="s">
        <v>118</v>
      </c>
      <c r="E15" s="111" t="s">
        <v>166</v>
      </c>
      <c r="F15" s="111" t="s">
        <v>168</v>
      </c>
      <c r="G15" s="125">
        <v>1556</v>
      </c>
      <c r="H15" s="101"/>
    </row>
    <row r="16" spans="1:9" ht="15" customHeight="1">
      <c r="B16" s="100"/>
      <c r="C16" s="109" t="s">
        <v>139</v>
      </c>
      <c r="D16" s="110" t="s">
        <v>121</v>
      </c>
      <c r="E16" s="111" t="s">
        <v>171</v>
      </c>
      <c r="F16" s="111" t="s">
        <v>172</v>
      </c>
      <c r="G16" s="125">
        <v>1539</v>
      </c>
      <c r="H16" s="101"/>
    </row>
    <row r="17" spans="2:8" ht="15" customHeight="1">
      <c r="B17" s="100"/>
      <c r="C17" s="109" t="s">
        <v>140</v>
      </c>
      <c r="D17" s="110" t="s">
        <v>124</v>
      </c>
      <c r="E17" s="111" t="s">
        <v>177</v>
      </c>
      <c r="F17" s="112" t="s">
        <v>178</v>
      </c>
      <c r="G17" s="125">
        <v>1535</v>
      </c>
      <c r="H17" s="101"/>
    </row>
    <row r="18" spans="2:8" ht="15" customHeight="1">
      <c r="B18" s="100"/>
      <c r="C18" s="109" t="s">
        <v>141</v>
      </c>
      <c r="D18" s="110" t="s">
        <v>119</v>
      </c>
      <c r="E18" s="111" t="s">
        <v>162</v>
      </c>
      <c r="F18" s="111" t="s">
        <v>189</v>
      </c>
      <c r="G18" s="125">
        <v>1518</v>
      </c>
      <c r="H18" s="101"/>
    </row>
    <row r="19" spans="2:8" ht="15" customHeight="1">
      <c r="B19" s="100"/>
      <c r="C19" s="109" t="s">
        <v>142</v>
      </c>
      <c r="D19" s="110" t="s">
        <v>122</v>
      </c>
      <c r="E19" s="111" t="s">
        <v>173</v>
      </c>
      <c r="F19" s="112" t="s">
        <v>174</v>
      </c>
      <c r="G19" s="125">
        <v>1503</v>
      </c>
      <c r="H19" s="101"/>
    </row>
    <row r="20" spans="2:8" ht="15" customHeight="1">
      <c r="B20" s="100"/>
      <c r="C20" s="109" t="s">
        <v>143</v>
      </c>
      <c r="D20" s="110" t="s">
        <v>123</v>
      </c>
      <c r="E20" s="111" t="s">
        <v>175</v>
      </c>
      <c r="F20" s="111" t="s">
        <v>176</v>
      </c>
      <c r="G20" s="125">
        <v>1496</v>
      </c>
      <c r="H20" s="101"/>
    </row>
    <row r="21" spans="2:8" ht="15" customHeight="1">
      <c r="B21" s="100"/>
      <c r="C21" s="109" t="s">
        <v>144</v>
      </c>
      <c r="D21" s="110" t="s">
        <v>188</v>
      </c>
      <c r="E21" s="111" t="s">
        <v>192</v>
      </c>
      <c r="F21" s="112" t="s">
        <v>193</v>
      </c>
      <c r="G21" s="125">
        <v>1452</v>
      </c>
      <c r="H21" s="101"/>
    </row>
    <row r="22" spans="2:8" ht="15" customHeight="1">
      <c r="B22" s="100"/>
      <c r="C22" s="109" t="s">
        <v>145</v>
      </c>
      <c r="D22" s="110" t="s">
        <v>125</v>
      </c>
      <c r="E22" s="111" t="s">
        <v>179</v>
      </c>
      <c r="F22" s="111" t="s">
        <v>194</v>
      </c>
      <c r="G22" s="125">
        <v>1452</v>
      </c>
      <c r="H22" s="101"/>
    </row>
    <row r="23" spans="2:8" ht="15" customHeight="1">
      <c r="B23" s="100"/>
      <c r="C23" s="109" t="s">
        <v>146</v>
      </c>
      <c r="D23" s="110" t="s">
        <v>203</v>
      </c>
      <c r="E23" s="111" t="s">
        <v>204</v>
      </c>
      <c r="F23" s="111" t="s">
        <v>166</v>
      </c>
      <c r="G23" s="125">
        <v>1449</v>
      </c>
      <c r="H23" s="101"/>
    </row>
    <row r="24" spans="2:8" ht="15" customHeight="1">
      <c r="B24" s="100"/>
      <c r="C24" s="113" t="s">
        <v>147</v>
      </c>
      <c r="D24" s="114" t="s">
        <v>187</v>
      </c>
      <c r="E24" s="115" t="s">
        <v>190</v>
      </c>
      <c r="F24" s="115" t="s">
        <v>191</v>
      </c>
      <c r="G24" s="126">
        <v>1442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7</v>
      </c>
      <c r="E5" s="7">
        <v>20207</v>
      </c>
      <c r="F5" s="8">
        <f t="shared" ref="F5:F11" si="0">E5/SUM($E$5:$E$11)</f>
        <v>1.9194472387107683E-2</v>
      </c>
      <c r="G5" s="171">
        <f>SUM(E5:E11)/E25</f>
        <v>0.56255059744393066</v>
      </c>
      <c r="H5" s="24"/>
      <c r="I5" s="24"/>
      <c r="J5" s="24"/>
      <c r="K5" s="24"/>
      <c r="L5" s="24"/>
      <c r="M5" s="24"/>
      <c r="N5" s="24"/>
      <c r="O5" s="77">
        <f>E5+E12</f>
        <v>39655</v>
      </c>
      <c r="P5" s="24"/>
      <c r="Q5" s="25"/>
    </row>
    <row r="6" spans="2:17">
      <c r="B6" s="23"/>
      <c r="C6" s="169"/>
      <c r="D6" s="9" t="s">
        <v>8</v>
      </c>
      <c r="E6" s="10">
        <v>301365</v>
      </c>
      <c r="F6" s="11">
        <f t="shared" si="0"/>
        <v>0.28626427331819204</v>
      </c>
      <c r="G6" s="173"/>
      <c r="H6" s="24"/>
      <c r="I6" s="24"/>
      <c r="J6" s="24"/>
      <c r="K6" s="24"/>
      <c r="L6" s="24"/>
      <c r="M6" s="24"/>
      <c r="N6" s="24"/>
      <c r="O6" s="77">
        <f>E6+E13+E19</f>
        <v>570222</v>
      </c>
      <c r="P6" s="24"/>
      <c r="Q6" s="25"/>
    </row>
    <row r="7" spans="2:17">
      <c r="B7" s="23"/>
      <c r="C7" s="169"/>
      <c r="D7" s="9" t="s">
        <v>9</v>
      </c>
      <c r="E7" s="10">
        <v>392889</v>
      </c>
      <c r="F7" s="11">
        <f t="shared" si="0"/>
        <v>0.37320221020925176</v>
      </c>
      <c r="G7" s="173"/>
      <c r="H7" s="24"/>
      <c r="I7" s="24"/>
      <c r="J7" s="24"/>
      <c r="K7" s="24"/>
      <c r="L7" s="24"/>
      <c r="M7" s="24"/>
      <c r="N7" s="24"/>
      <c r="O7" s="77">
        <f>E7+E14+E22</f>
        <v>697427</v>
      </c>
      <c r="P7" s="24"/>
      <c r="Q7" s="25"/>
    </row>
    <row r="8" spans="2:17">
      <c r="B8" s="23"/>
      <c r="C8" s="169"/>
      <c r="D8" s="9" t="s">
        <v>10</v>
      </c>
      <c r="E8" s="10">
        <v>193258</v>
      </c>
      <c r="F8" s="11">
        <f t="shared" si="0"/>
        <v>0.18357427349867159</v>
      </c>
      <c r="G8" s="173"/>
      <c r="H8" s="24"/>
      <c r="I8" s="24"/>
      <c r="J8" s="24"/>
      <c r="K8" s="24"/>
      <c r="L8" s="24"/>
      <c r="M8" s="24"/>
      <c r="N8" s="24"/>
      <c r="O8" s="77">
        <f>E8+E15+E23</f>
        <v>329199</v>
      </c>
      <c r="P8" s="24"/>
      <c r="Q8" s="25"/>
    </row>
    <row r="9" spans="2:17">
      <c r="B9" s="23"/>
      <c r="C9" s="169"/>
      <c r="D9" s="9" t="s">
        <v>11</v>
      </c>
      <c r="E9" s="10">
        <v>141786</v>
      </c>
      <c r="F9" s="11">
        <f t="shared" si="0"/>
        <v>0.13468142039285644</v>
      </c>
      <c r="G9" s="173"/>
      <c r="H9" s="24"/>
      <c r="I9" s="24"/>
      <c r="J9" s="24"/>
      <c r="K9" s="24"/>
      <c r="L9" s="24"/>
      <c r="M9" s="24"/>
      <c r="N9" s="24"/>
      <c r="O9" s="77">
        <f>E9+E16+E24</f>
        <v>228469</v>
      </c>
      <c r="P9" s="24"/>
      <c r="Q9" s="25"/>
    </row>
    <row r="10" spans="2:17">
      <c r="B10" s="23"/>
      <c r="C10" s="169"/>
      <c r="D10" s="9" t="s">
        <v>12</v>
      </c>
      <c r="E10" s="10">
        <v>3244</v>
      </c>
      <c r="F10" s="11">
        <f t="shared" si="0"/>
        <v>3.0814504094510476E-3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6409</v>
      </c>
      <c r="P10" s="24"/>
      <c r="Q10" s="25"/>
    </row>
    <row r="11" spans="2:17">
      <c r="B11" s="23"/>
      <c r="C11" s="170"/>
      <c r="D11" s="12" t="s">
        <v>13</v>
      </c>
      <c r="E11" s="13">
        <v>2</v>
      </c>
      <c r="F11" s="14">
        <f t="shared" si="0"/>
        <v>1.8997844694519407E-6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2</v>
      </c>
      <c r="P11" s="24"/>
      <c r="Q11" s="25"/>
    </row>
    <row r="12" spans="2:17">
      <c r="B12" s="23"/>
      <c r="C12" s="178" t="s">
        <v>14</v>
      </c>
      <c r="D12" s="6" t="s">
        <v>7</v>
      </c>
      <c r="E12" s="7">
        <v>19448</v>
      </c>
      <c r="F12" s="11">
        <f t="shared" ref="F12:F18" si="1">E12/SUM($E$12:$E$18)</f>
        <v>2.3757344767349531E-2</v>
      </c>
      <c r="G12" s="181">
        <f>SUM(E12:E18)/E25</f>
        <v>0.43743444040763307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8</v>
      </c>
      <c r="E13" s="10">
        <v>268856</v>
      </c>
      <c r="F13" s="11">
        <f t="shared" si="1"/>
        <v>0.32842989946372508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9</v>
      </c>
      <c r="E14" s="10">
        <v>304530</v>
      </c>
      <c r="F14" s="11">
        <f t="shared" si="1"/>
        <v>0.37200864880712425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10</v>
      </c>
      <c r="E15" s="10">
        <v>135928</v>
      </c>
      <c r="F15" s="11">
        <f t="shared" si="1"/>
        <v>0.16604732412259807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11</v>
      </c>
      <c r="E16" s="10">
        <v>86682</v>
      </c>
      <c r="F16" s="11">
        <f t="shared" si="1"/>
        <v>0.10588925129182394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12</v>
      </c>
      <c r="E17" s="10">
        <v>3165</v>
      </c>
      <c r="F17" s="11">
        <f>E17/SUM($E$12:$E$18)</f>
        <v>3.8663099644519368E-3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13</v>
      </c>
      <c r="E18" s="13">
        <v>1</v>
      </c>
      <c r="F18" s="11">
        <f t="shared" si="1"/>
        <v>1.2215829271570101E-6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7</v>
      </c>
      <c r="E19" s="7">
        <v>1</v>
      </c>
      <c r="F19" s="8">
        <f>E19/SUM($E$19:$E$24)</f>
        <v>3.5714285714285712E-2</v>
      </c>
      <c r="G19" s="171">
        <f>SUM(E19:E24)/E25</f>
        <v>1.4962148436268461E-5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8</v>
      </c>
      <c r="E20" s="60">
        <v>4</v>
      </c>
      <c r="F20" s="11">
        <f t="shared" ref="F20:F24" si="2">E20/SUM($E$19:$E$24)</f>
        <v>0.14285714285714285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9</v>
      </c>
      <c r="E21" s="60">
        <v>1</v>
      </c>
      <c r="F21" s="11">
        <f t="shared" si="2"/>
        <v>3.5714285714285712E-2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10</v>
      </c>
      <c r="E22" s="10">
        <v>8</v>
      </c>
      <c r="F22" s="11">
        <f t="shared" si="2"/>
        <v>0.2857142857142857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 t="s">
        <v>11</v>
      </c>
      <c r="E23" s="10">
        <v>13</v>
      </c>
      <c r="F23" s="11">
        <f t="shared" si="2"/>
        <v>0.4642857142857143</v>
      </c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 t="s">
        <v>12</v>
      </c>
      <c r="E24" s="13">
        <v>1</v>
      </c>
      <c r="F24" s="14">
        <f t="shared" si="2"/>
        <v>3.5714285714285712E-2</v>
      </c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1871389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16412</v>
      </c>
      <c r="F5" s="47">
        <f t="shared" ref="F5:F10" si="0">E5/SUM($E$5:$E$10)</f>
        <v>1.5589631356322626E-2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20688</v>
      </c>
      <c r="F6" s="53">
        <f t="shared" si="0"/>
        <v>1.9651370552010876E-2</v>
      </c>
      <c r="G6" s="78">
        <f>E6+E12+E17</f>
        <v>38849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33639</v>
      </c>
      <c r="F7" s="53">
        <f t="shared" si="0"/>
        <v>3.1953424883946917E-2</v>
      </c>
      <c r="G7" s="78">
        <f>E7+E13+E19</f>
        <v>61674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148640</v>
      </c>
      <c r="F8" s="53">
        <f t="shared" si="0"/>
        <v>0.14119198176966824</v>
      </c>
      <c r="G8" s="78">
        <f>E8+E14+E20</f>
        <v>286512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651495</v>
      </c>
      <c r="F9" s="53">
        <f t="shared" si="0"/>
        <v>0.6188500414627961</v>
      </c>
      <c r="G9" s="78">
        <f>E9+E15+E21</f>
        <v>1145220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181877</v>
      </c>
      <c r="F10" s="54">
        <f t="shared" si="0"/>
        <v>0.17276354997525531</v>
      </c>
      <c r="G10" s="78">
        <f>E10+E16+E22</f>
        <v>309929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12792</v>
      </c>
      <c r="F11" s="47">
        <f t="shared" ref="F11:F16" si="1">E11/SUM($E$11:$E$16)</f>
        <v>1.5626488804192474E-2</v>
      </c>
      <c r="G11" s="79">
        <f>G6/$E$23</f>
        <v>2.0759446592878338E-2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18161</v>
      </c>
      <c r="F12" s="53">
        <f t="shared" si="1"/>
        <v>2.2185167540098461E-2</v>
      </c>
      <c r="G12" s="79">
        <f t="shared" ref="G12:G16" si="2">G7/$E$23</f>
        <v>3.2956269380657897E-2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28034</v>
      </c>
      <c r="F13" s="53">
        <f t="shared" si="1"/>
        <v>3.4245855779919621E-2</v>
      </c>
      <c r="G13" s="79">
        <f t="shared" si="2"/>
        <v>0.15310125259900534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137868</v>
      </c>
      <c r="F14" s="53">
        <f t="shared" si="1"/>
        <v>0.16841719500128266</v>
      </c>
      <c r="G14" s="79">
        <f t="shared" si="2"/>
        <v>0.61196255829226309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493710</v>
      </c>
      <c r="F15" s="53">
        <f t="shared" si="1"/>
        <v>0.60310770696668747</v>
      </c>
      <c r="G15" s="79">
        <f t="shared" si="2"/>
        <v>0.16561441795372314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128045</v>
      </c>
      <c r="F16" s="54">
        <f t="shared" si="1"/>
        <v>0.15641758590781935</v>
      </c>
      <c r="G16" s="79">
        <f t="shared" si="2"/>
        <v>1.1093068620622616E-8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1</v>
      </c>
      <c r="F18" s="153">
        <f t="shared" ref="F18:F22" si="3">E18/SUM($E$17:$E$22)</f>
        <v>3.5714285714285712E-2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1</v>
      </c>
      <c r="F19" s="53">
        <f t="shared" si="3"/>
        <v>3.5714285714285712E-2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4</v>
      </c>
      <c r="F20" s="53">
        <f t="shared" si="3"/>
        <v>0.14285714285714285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15</v>
      </c>
      <c r="F21" s="53">
        <f t="shared" si="3"/>
        <v>0.5357142857142857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7</v>
      </c>
      <c r="F22" s="54">
        <f t="shared" si="3"/>
        <v>0.25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1871389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35825</v>
      </c>
      <c r="E5" s="35">
        <f>D5/$D$10</f>
        <v>1.9143534561761343E-2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808195</v>
      </c>
      <c r="E6" s="38">
        <f t="shared" ref="E6:E9" si="0">D6/$D$10</f>
        <v>0.43186905555178534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414090</v>
      </c>
      <c r="E7" s="38">
        <f t="shared" si="0"/>
        <v>0.22127414449908597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548015</v>
      </c>
      <c r="E8" s="38">
        <f t="shared" si="0"/>
        <v>0.29283863483220218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65264</v>
      </c>
      <c r="E9" s="38">
        <f t="shared" si="0"/>
        <v>3.4874630555165174E-2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1871389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22739</v>
      </c>
      <c r="F5" s="8">
        <f>E5/$E$11</f>
        <v>2.4877657590043248E-2</v>
      </c>
      <c r="G5" s="171">
        <f>SUM(E5:E7)/E11</f>
        <v>0.45303615952596898</v>
      </c>
      <c r="H5" s="25"/>
    </row>
    <row r="6" spans="2:8">
      <c r="B6" s="23"/>
      <c r="C6" s="185"/>
      <c r="D6" s="9" t="s">
        <v>27</v>
      </c>
      <c r="E6" s="37">
        <v>318048</v>
      </c>
      <c r="F6" s="11">
        <f t="shared" ref="F6:F10" si="0">E6/$E$11</f>
        <v>0.34796117864453474</v>
      </c>
      <c r="G6" s="173"/>
      <c r="H6" s="25"/>
    </row>
    <row r="7" spans="2:8">
      <c r="B7" s="23"/>
      <c r="C7" s="186"/>
      <c r="D7" s="12" t="s">
        <v>28</v>
      </c>
      <c r="E7" s="43">
        <v>73303</v>
      </c>
      <c r="F7" s="14">
        <f t="shared" si="0"/>
        <v>8.0197323291391009E-2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25333</v>
      </c>
      <c r="F8" s="8">
        <f>E8/$E$11</f>
        <v>2.7715629523222905E-2</v>
      </c>
      <c r="G8" s="171">
        <f>SUM(E8:E10)/E11</f>
        <v>0.59955712758729718</v>
      </c>
      <c r="H8" s="25"/>
    </row>
    <row r="9" spans="2:8">
      <c r="B9" s="23"/>
      <c r="C9" s="185"/>
      <c r="D9" s="9" t="s">
        <v>27</v>
      </c>
      <c r="E9" s="37">
        <v>390212</v>
      </c>
      <c r="F9" s="11">
        <f t="shared" si="0"/>
        <v>0.42691237624899758</v>
      </c>
      <c r="G9" s="173"/>
      <c r="H9" s="25"/>
    </row>
    <row r="10" spans="2:8">
      <c r="B10" s="23"/>
      <c r="C10" s="186"/>
      <c r="D10" s="12" t="s">
        <v>28</v>
      </c>
      <c r="E10" s="43">
        <v>132470</v>
      </c>
      <c r="F10" s="14">
        <f t="shared" si="0"/>
        <v>0.14492912181507669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914033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205773</v>
      </c>
      <c r="F12" s="192">
        <f>E12/E11</f>
        <v>0.2251264451064677</v>
      </c>
      <c r="G12" s="193"/>
      <c r="H12" s="25"/>
    </row>
    <row r="13" spans="2:8">
      <c r="B13" s="23"/>
      <c r="C13" s="51" t="s">
        <v>27</v>
      </c>
      <c r="D13" s="52"/>
      <c r="E13" s="40">
        <f>E6+E9</f>
        <v>708260</v>
      </c>
      <c r="F13" s="190">
        <f>E13/E11</f>
        <v>0.77487355489353227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146670</v>
      </c>
      <c r="F5" s="47">
        <f>E5/SUM($E$5:$E$12)</f>
        <v>0.35419836267478083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51932</v>
      </c>
      <c r="F6" s="53">
        <f t="shared" ref="F6:F12" si="0">E6/SUM($E$5:$E$12)</f>
        <v>0.12541234997222825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102952</v>
      </c>
      <c r="F7" s="53">
        <f t="shared" si="0"/>
        <v>0.24862228018063706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49175</v>
      </c>
      <c r="F8" s="53">
        <f t="shared" si="0"/>
        <v>0.1187543770677872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31355</v>
      </c>
      <c r="F9" s="53">
        <f t="shared" si="0"/>
        <v>7.5720254051051705E-2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22354</v>
      </c>
      <c r="F10" s="53">
        <f t="shared" si="0"/>
        <v>5.3983433553092326E-2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6640</v>
      </c>
      <c r="F11" s="53">
        <f t="shared" si="0"/>
        <v>1.6035161438334663E-2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3012</v>
      </c>
      <c r="F12" s="54">
        <f t="shared" si="0"/>
        <v>7.273781062087952E-3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181954</v>
      </c>
      <c r="F13" s="47">
        <f>E13/SUM($E$13:$E$20)</f>
        <v>0.33202375847376442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111145</v>
      </c>
      <c r="F14" s="53">
        <f t="shared" ref="F14:F20" si="1">E14/SUM($E$13:$E$20)</f>
        <v>0.20281379159329579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138764</v>
      </c>
      <c r="F15" s="53">
        <f t="shared" si="1"/>
        <v>0.25321204711549866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59112</v>
      </c>
      <c r="F16" s="53">
        <f t="shared" si="1"/>
        <v>0.10786566061147962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34291</v>
      </c>
      <c r="F17" s="53">
        <f t="shared" si="1"/>
        <v>6.2573104750782371E-2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17770</v>
      </c>
      <c r="F18" s="53">
        <f t="shared" si="1"/>
        <v>3.2426119723000281E-2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3697</v>
      </c>
      <c r="F19" s="53">
        <f t="shared" si="1"/>
        <v>6.7461657071430526E-3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1282</v>
      </c>
      <c r="F20" s="54">
        <f t="shared" si="1"/>
        <v>2.3393520250358109E-3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962105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191238</v>
      </c>
      <c r="F5" s="8">
        <f>E5/SUM($E$5:$E$10)</f>
        <v>0.23662358712934378</v>
      </c>
      <c r="G5" s="47">
        <f>E5/$E$23</f>
        <v>0.10802575834604304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33404</v>
      </c>
      <c r="F6" s="11">
        <f t="shared" ref="F6:F10" si="0">E6/SUM($E$5:$E$10)</f>
        <v>4.1331609326956988E-2</v>
      </c>
      <c r="G6" s="53">
        <f t="shared" ref="G6:G22" si="1">E6/$E$23</f>
        <v>1.8869118228548833E-2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165853</v>
      </c>
      <c r="F7" s="11">
        <f t="shared" si="0"/>
        <v>0.20521408818416348</v>
      </c>
      <c r="G7" s="53">
        <f t="shared" si="1"/>
        <v>9.3686380839405753E-2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247465</v>
      </c>
      <c r="F8" s="11">
        <f t="shared" si="0"/>
        <v>0.30619466836592651</v>
      </c>
      <c r="G8" s="53">
        <f t="shared" si="1"/>
        <v>0.13978704174433712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134889</v>
      </c>
      <c r="F9" s="11">
        <f t="shared" si="0"/>
        <v>0.16690155222440128</v>
      </c>
      <c r="G9" s="53">
        <f t="shared" si="1"/>
        <v>7.6195560074563629E-2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35346</v>
      </c>
      <c r="F10" s="14">
        <f t="shared" si="0"/>
        <v>4.3734494769207925E-2</v>
      </c>
      <c r="G10" s="54">
        <f t="shared" si="1"/>
        <v>1.9966107439417048E-2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86825</v>
      </c>
      <c r="F11" s="61">
        <f>E11/SUM($E$11:$E$16)</f>
        <v>0.20967664034388658</v>
      </c>
      <c r="G11" s="62">
        <f t="shared" si="1"/>
        <v>4.9045359543580185E-2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8750</v>
      </c>
      <c r="F12" s="11">
        <f t="shared" ref="F12:F16" si="2">E12/SUM($E$11:$E$16)</f>
        <v>2.1130672076118719E-2</v>
      </c>
      <c r="G12" s="53">
        <f t="shared" si="1"/>
        <v>4.9426650850138395E-3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23905</v>
      </c>
      <c r="F13" s="11">
        <f t="shared" si="2"/>
        <v>5.7728996111956338E-2</v>
      </c>
      <c r="G13" s="53">
        <f t="shared" si="1"/>
        <v>1.350336101225781E-2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132305</v>
      </c>
      <c r="F14" s="11">
        <f t="shared" si="2"/>
        <v>0.31950783646067282</v>
      </c>
      <c r="G14" s="53">
        <f t="shared" si="1"/>
        <v>7.4735920465457836E-2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132951</v>
      </c>
      <c r="F15" s="11">
        <f t="shared" si="2"/>
        <v>0.32106788379337825</v>
      </c>
      <c r="G15" s="53">
        <f t="shared" si="1"/>
        <v>7.5100830367734281E-2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29354</v>
      </c>
      <c r="F16" s="14">
        <f t="shared" si="2"/>
        <v>7.0887971213987294E-2</v>
      </c>
      <c r="G16" s="54">
        <f t="shared" si="1"/>
        <v>1.658137038919957E-2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122352</v>
      </c>
      <c r="F17" s="61">
        <f>E17/SUM($E$17:$E$22)</f>
        <v>0.22326396175287172</v>
      </c>
      <c r="G17" s="62">
        <f t="shared" si="1"/>
        <v>6.9113709540755811E-2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7572</v>
      </c>
      <c r="F18" s="11">
        <f t="shared" ref="F18:F22" si="3">E18/SUM($E$17:$E$22)</f>
        <v>1.3817140041787178E-2</v>
      </c>
      <c r="G18" s="53">
        <f t="shared" si="1"/>
        <v>4.2772411455685479E-3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46086</v>
      </c>
      <c r="F19" s="11">
        <f t="shared" si="3"/>
        <v>8.4096238241653964E-2</v>
      </c>
      <c r="G19" s="53">
        <f t="shared" si="1"/>
        <v>2.6032875783765463E-2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150989</v>
      </c>
      <c r="F20" s="11">
        <f t="shared" si="3"/>
        <v>0.27551983066156949</v>
      </c>
      <c r="G20" s="53">
        <f t="shared" si="1"/>
        <v>8.5290063830989096E-2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169538</v>
      </c>
      <c r="F21" s="11">
        <f t="shared" si="3"/>
        <v>0.30936744432177954</v>
      </c>
      <c r="G21" s="53">
        <f t="shared" si="1"/>
        <v>9.5767948935208722E-2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51478</v>
      </c>
      <c r="F22" s="14">
        <f t="shared" si="3"/>
        <v>9.3935384980338127E-2</v>
      </c>
      <c r="G22" s="54">
        <f t="shared" si="1"/>
        <v>2.9078687228153419E-2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1770300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160671</v>
      </c>
      <c r="F5" s="8">
        <f>E5/SUM($E$5:$E$9)</f>
        <v>0.19880226925432601</v>
      </c>
      <c r="G5" s="47">
        <f t="shared" ref="G5:G19" si="0">E5/$E$20</f>
        <v>9.0759193357058121E-2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12128</v>
      </c>
      <c r="F6" s="11">
        <f>E6/SUM($E$5:$E$9)</f>
        <v>1.5006279425138736E-2</v>
      </c>
      <c r="G6" s="53">
        <f t="shared" si="0"/>
        <v>6.8508162458340398E-3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8050</v>
      </c>
      <c r="F7" s="11">
        <f>E7/SUM($E$5:$E$9)</f>
        <v>9.9604674614418558E-3</v>
      </c>
      <c r="G7" s="53">
        <f t="shared" si="0"/>
        <v>4.5472518782127321E-3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118134</v>
      </c>
      <c r="F8" s="11">
        <f>E8/SUM($E$5:$E$9)</f>
        <v>0.14617016932794685</v>
      </c>
      <c r="G8" s="53">
        <f t="shared" si="0"/>
        <v>6.6731062531774271E-2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509212</v>
      </c>
      <c r="F9" s="14">
        <f>E9/SUM($E$5:$E$9)</f>
        <v>0.6300608145311466</v>
      </c>
      <c r="G9" s="54">
        <f t="shared" si="0"/>
        <v>0.28764164265943626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75026</v>
      </c>
      <c r="F10" s="8">
        <f>E10/SUM($E$10:$E$14)</f>
        <v>0.18118283464947232</v>
      </c>
      <c r="G10" s="47">
        <f t="shared" si="0"/>
        <v>4.2380387504942663E-2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4215</v>
      </c>
      <c r="F11" s="11">
        <f>E11/SUM($E$10:$E$14)</f>
        <v>1.0178946605810332E-2</v>
      </c>
      <c r="G11" s="53">
        <f t="shared" si="0"/>
        <v>2.3809523809523812E-3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181740</v>
      </c>
      <c r="F12" s="11">
        <f>E12/SUM($E$10:$E$14)</f>
        <v>0.43889009635586468</v>
      </c>
      <c r="G12" s="53">
        <f t="shared" si="0"/>
        <v>0.10266056600576173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145956</v>
      </c>
      <c r="F13" s="11">
        <f>E13/SUM($E$10:$E$14)</f>
        <v>0.35247409983336958</v>
      </c>
      <c r="G13" s="53">
        <f t="shared" si="0"/>
        <v>8.2447042874089133E-2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7153</v>
      </c>
      <c r="F14" s="14">
        <f>E14/SUM($E$10:$E$14)</f>
        <v>1.7274022555483107E-2</v>
      </c>
      <c r="G14" s="54">
        <f t="shared" si="0"/>
        <v>4.0405580974975991E-3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110700</v>
      </c>
      <c r="F15" s="8">
        <f>E15/SUM($E$15:$E$19)</f>
        <v>0.20200177002454311</v>
      </c>
      <c r="G15" s="47">
        <f t="shared" si="0"/>
        <v>6.2531774275546514E-2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3927</v>
      </c>
      <c r="F16" s="11">
        <f>E16/SUM($E$15:$E$19)</f>
        <v>7.1658622482961235E-3</v>
      </c>
      <c r="G16" s="53">
        <f t="shared" si="0"/>
        <v>2.2182680901542112E-3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147526</v>
      </c>
      <c r="F17" s="11">
        <f>E17/SUM($E$15:$E$19)</f>
        <v>0.26920066056586045</v>
      </c>
      <c r="G17" s="53">
        <f t="shared" si="0"/>
        <v>8.3333898209343046E-2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251566</v>
      </c>
      <c r="F18" s="11">
        <f>E18/SUM($E$15:$E$19)</f>
        <v>0.45904947857266681</v>
      </c>
      <c r="G18" s="53">
        <f t="shared" si="0"/>
        <v>0.1421035982601819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34296</v>
      </c>
      <c r="F19" s="14">
        <f>E19/SUM($E$15:$E$19)</f>
        <v>6.2582228588633521E-2</v>
      </c>
      <c r="G19" s="54">
        <f t="shared" si="0"/>
        <v>1.9372987629215386E-2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1770300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307784</v>
      </c>
      <c r="F5" s="61">
        <f t="shared" ref="F5:F28" si="0">E5/SUM(E5:E16)</f>
        <v>0.39076735564471077</v>
      </c>
      <c r="G5" s="35">
        <f t="shared" ref="G5:G28" si="1">E5/$E$29</f>
        <v>0.17340236736395545</v>
      </c>
      <c r="H5" s="24"/>
      <c r="I5" s="68">
        <f>G5+G17</f>
        <v>0.38040699279424439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45467</v>
      </c>
      <c r="F6" s="11">
        <f t="shared" si="0"/>
        <v>5.3662117615955941E-2</v>
      </c>
      <c r="G6" s="38">
        <f t="shared" si="1"/>
        <v>2.5615644208071123E-2</v>
      </c>
      <c r="H6" s="24"/>
      <c r="I6" s="68">
        <f t="shared" ref="I6:I16" si="2">G6+G18</f>
        <v>6.4564471512194577E-2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210111</v>
      </c>
      <c r="F7" s="11">
        <f t="shared" si="0"/>
        <v>0.24124374676358776</v>
      </c>
      <c r="G7" s="38">
        <f t="shared" si="1"/>
        <v>0.1183743950601982</v>
      </c>
      <c r="H7" s="24"/>
      <c r="I7" s="68">
        <f t="shared" si="2"/>
        <v>0.26421911356248273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132656</v>
      </c>
      <c r="F8" s="11">
        <f t="shared" si="0"/>
        <v>0.14423708394403442</v>
      </c>
      <c r="G8" s="38">
        <f t="shared" si="1"/>
        <v>7.4737037809089732E-2</v>
      </c>
      <c r="H8" s="24"/>
      <c r="I8" s="68">
        <f t="shared" si="2"/>
        <v>0.16494532301954401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23955</v>
      </c>
      <c r="F9" s="11">
        <f t="shared" si="0"/>
        <v>2.5291157121907496E-2</v>
      </c>
      <c r="G9" s="38">
        <f t="shared" si="1"/>
        <v>1.3496002749342243E-2</v>
      </c>
      <c r="H9" s="24"/>
      <c r="I9" s="68">
        <f t="shared" si="2"/>
        <v>2.8621328811191175E-2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5659</v>
      </c>
      <c r="F10" s="11">
        <f t="shared" si="0"/>
        <v>5.9564596378548322E-3</v>
      </c>
      <c r="G10" s="38">
        <f t="shared" si="1"/>
        <v>3.188222899541964E-3</v>
      </c>
      <c r="H10" s="24"/>
      <c r="I10" s="68">
        <f t="shared" si="2"/>
        <v>8.8914178831191511E-3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6977</v>
      </c>
      <c r="F11" s="11">
        <f t="shared" si="0"/>
        <v>7.3093947251250619E-3</v>
      </c>
      <c r="G11" s="38">
        <f t="shared" si="1"/>
        <v>3.9307706609125791E-3</v>
      </c>
      <c r="H11" s="24"/>
      <c r="I11" s="68">
        <f t="shared" si="2"/>
        <v>6.6756057848865059E-3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2414</v>
      </c>
      <c r="F12" s="11">
        <f t="shared" si="0"/>
        <v>2.5345960815606559E-3</v>
      </c>
      <c r="G12" s="38">
        <f t="shared" si="1"/>
        <v>1.3600229863039938E-3</v>
      </c>
      <c r="H12" s="24"/>
      <c r="I12" s="68">
        <f t="shared" si="2"/>
        <v>3.1887862893457356E-3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5201</v>
      </c>
      <c r="F13" s="11">
        <f t="shared" si="0"/>
        <v>5.4560598876267768E-3</v>
      </c>
      <c r="G13" s="38">
        <f t="shared" si="1"/>
        <v>2.9301903694146942E-3</v>
      </c>
      <c r="H13" s="24"/>
      <c r="I13" s="68">
        <f t="shared" si="2"/>
        <v>6.7764525597615727E-3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8735</v>
      </c>
      <c r="F14" s="11">
        <f t="shared" si="0"/>
        <v>9.1477654737044944E-3</v>
      </c>
      <c r="G14" s="38">
        <f t="shared" si="1"/>
        <v>4.9212099359425797E-3</v>
      </c>
      <c r="H14" s="24"/>
      <c r="I14" s="68">
        <f t="shared" si="2"/>
        <v>1.2123021797551509E-2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35240</v>
      </c>
      <c r="F15" s="11">
        <f t="shared" si="0"/>
        <v>3.674944677691501E-2</v>
      </c>
      <c r="G15" s="38">
        <f t="shared" si="1"/>
        <v>1.9853856684901718E-2</v>
      </c>
      <c r="H15" s="24"/>
      <c r="I15" s="68">
        <f t="shared" si="2"/>
        <v>5.5167129585288771E-2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3441</v>
      </c>
      <c r="F16" s="14">
        <f t="shared" si="0"/>
        <v>3.4885630688811253E-3</v>
      </c>
      <c r="G16" s="71">
        <f t="shared" si="1"/>
        <v>1.9386243147771511E-3</v>
      </c>
      <c r="H16" s="24"/>
      <c r="I16" s="68">
        <f t="shared" si="2"/>
        <v>4.4203564003898656E-3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367427</v>
      </c>
      <c r="F17" s="61">
        <f t="shared" si="0"/>
        <v>0.37214203964226755</v>
      </c>
      <c r="G17" s="35">
        <f t="shared" si="1"/>
        <v>0.20700462543028897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69133</v>
      </c>
      <c r="F18" s="11">
        <f t="shared" si="0"/>
        <v>2.8867083974807851E-2</v>
      </c>
      <c r="G18" s="38">
        <f t="shared" si="1"/>
        <v>3.8948827304123447E-2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258870</v>
      </c>
      <c r="F19" s="11">
        <f t="shared" si="0"/>
        <v>0.11130650889609328</v>
      </c>
      <c r="G19" s="38">
        <f t="shared" si="1"/>
        <v>0.14584471850228456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160117</v>
      </c>
      <c r="F20" s="11">
        <f t="shared" si="0"/>
        <v>7.7468345856294779E-2</v>
      </c>
      <c r="G20" s="38">
        <f t="shared" si="1"/>
        <v>9.0208285210454264E-2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26847</v>
      </c>
      <c r="F21" s="11">
        <f t="shared" si="0"/>
        <v>1.4079956869085824E-2</v>
      </c>
      <c r="G21" s="38">
        <f t="shared" si="1"/>
        <v>1.5125326061848932E-2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10123</v>
      </c>
      <c r="F22" s="11">
        <f t="shared" si="0"/>
        <v>5.3848437102706195E-3</v>
      </c>
      <c r="G22" s="38">
        <f t="shared" si="1"/>
        <v>5.7031949835771876E-3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4872</v>
      </c>
      <c r="F23" s="11">
        <f t="shared" si="0"/>
        <v>2.6056499604499559E-3</v>
      </c>
      <c r="G23" s="38">
        <f t="shared" si="1"/>
        <v>2.7448351239739263E-3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3246</v>
      </c>
      <c r="F24" s="11">
        <f t="shared" si="0"/>
        <v>1.7405656355718852E-3</v>
      </c>
      <c r="G24" s="38">
        <f t="shared" si="1"/>
        <v>1.8287633030417416E-3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6827</v>
      </c>
      <c r="F25" s="11">
        <f t="shared" si="0"/>
        <v>3.667147419111387E-3</v>
      </c>
      <c r="G25" s="38">
        <f t="shared" si="1"/>
        <v>3.8462621903468789E-3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12783</v>
      </c>
      <c r="F26" s="11">
        <f t="shared" si="0"/>
        <v>6.8917069846531074E-3</v>
      </c>
      <c r="G26" s="38">
        <f t="shared" si="1"/>
        <v>7.201811861608929E-3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62680</v>
      </c>
      <c r="F27" s="11">
        <f t="shared" si="0"/>
        <v>3.4027214171129527E-2</v>
      </c>
      <c r="G27" s="38">
        <f t="shared" si="1"/>
        <v>3.5313272900387049E-2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4405</v>
      </c>
      <c r="F28" s="14">
        <f t="shared" si="0"/>
        <v>2.4755883386020374E-3</v>
      </c>
      <c r="G28" s="71">
        <f t="shared" si="1"/>
        <v>2.4817320856127148E-3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1774970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2016-09-06T18:19:49Z</dcterms:modified>
</cp:coreProperties>
</file>