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CAPA" sheetId="1" r:id="rId1"/>
    <sheet name="INF. BÁSICAS" sheetId="2" r:id="rId2"/>
    <sheet name="PASSAG." sheetId="3" r:id="rId3"/>
    <sheet name="FROTA" sheetId="4" r:id="rId4"/>
    <sheet name="PMM" sheetId="5" r:id="rId5"/>
    <sheet name="PAR. CUSTEIO" sheetId="6" r:id="rId6"/>
  </sheets>
  <definedNames>
    <definedName name="_xlnm.Print_Area" localSheetId="2">'PASSAG.'!$A:$IV</definedName>
  </definedNames>
  <calcPr fullCalcOnLoad="1"/>
</workbook>
</file>

<file path=xl/sharedStrings.xml><?xml version="1.0" encoding="utf-8"?>
<sst xmlns="http://schemas.openxmlformats.org/spreadsheetml/2006/main" count="90" uniqueCount="76">
  <si>
    <t>PERMISSÃO DO SUBSISTEMA LOCAL</t>
  </si>
  <si>
    <t>TOTAL</t>
  </si>
  <si>
    <t>Área</t>
  </si>
  <si>
    <t>Total</t>
  </si>
  <si>
    <t>Tipo de Veículo</t>
  </si>
  <si>
    <t>Discriminação</t>
  </si>
  <si>
    <t>Preço do óleo diesel (R$/litro)</t>
  </si>
  <si>
    <t>Índice de consumo combustível (l/km)</t>
  </si>
  <si>
    <t>Vida útil do pneu (em km)</t>
  </si>
  <si>
    <t>Fator de Utilização de motorista (func./veículo)</t>
  </si>
  <si>
    <t>Fator de Utilização de manutenção (func./veículo)</t>
  </si>
  <si>
    <t>Encargos sociais (em %)</t>
  </si>
  <si>
    <t>Mini-ônibus</t>
  </si>
  <si>
    <t>Micro-ônibus</t>
  </si>
  <si>
    <t xml:space="preserve"> </t>
  </si>
  <si>
    <t>Notas:</t>
  </si>
  <si>
    <t>Preço do pneu (R$/unidade)</t>
  </si>
  <si>
    <t>Preço da recapagem (R$/unidade)</t>
  </si>
  <si>
    <t>Preço da câmara (R$/unidade)</t>
  </si>
  <si>
    <t>Preço do protetor (R$/unidade)</t>
  </si>
  <si>
    <t>Valor do vale-refeição por funcionário (R$/mês)</t>
  </si>
  <si>
    <t>Investimento em bilhetagem (R$/veículo)</t>
  </si>
  <si>
    <t>(1) Capacidade : 36 lugares</t>
  </si>
  <si>
    <t>(2) Capacidade : 21 lugares</t>
  </si>
  <si>
    <t>Custo médio de lubrificantes (R$/km)</t>
  </si>
  <si>
    <t>Quantidade de pneus</t>
  </si>
  <si>
    <t>Quantidade de recapagens</t>
  </si>
  <si>
    <t>Quantidade de câmaras</t>
  </si>
  <si>
    <t>Quantidade de protetores</t>
  </si>
  <si>
    <t>Ônibus básico com motor traseiro</t>
  </si>
  <si>
    <t xml:space="preserve">Ônibus básico </t>
  </si>
  <si>
    <t xml:space="preserve">Média </t>
  </si>
  <si>
    <t>Percurso Médio Mensal (P.M.M)</t>
  </si>
  <si>
    <t>Passageiro por Veículo por Dia (P.V.D)</t>
  </si>
  <si>
    <t>Salário de pessoal de manutenção (R$/mês)</t>
  </si>
  <si>
    <t>Vida útil do veículo (em anos)</t>
  </si>
  <si>
    <t>Hora-extra da operação (em %)</t>
  </si>
  <si>
    <t>Investimento em equipamento de monitoração (R$/veículo)</t>
  </si>
  <si>
    <t>Investimento em contador de passageiros (R$/veículo)</t>
  </si>
  <si>
    <t>Preço do veículo</t>
  </si>
  <si>
    <t>Valor dos outros benefícios - seguro de vida, cesta-básica e plano de saúde (R$/mês)</t>
  </si>
  <si>
    <r>
      <t xml:space="preserve">Passageiros / Mês
(em mil) </t>
    </r>
    <r>
      <rPr>
        <vertAlign val="superscript"/>
        <sz val="12"/>
        <rFont val="Arial"/>
        <family val="2"/>
      </rPr>
      <t>(1)</t>
    </r>
  </si>
  <si>
    <t>1) Idade máxima de 10 anos para os ônibus básicos e 7 anos para as peruas, mini e micro ônibus, desde o início do contrato.</t>
  </si>
  <si>
    <r>
      <t xml:space="preserve">(1) </t>
    </r>
    <r>
      <rPr>
        <i/>
        <sz val="12"/>
        <rFont val="Arial"/>
        <family val="2"/>
      </rPr>
      <t>"Incluindo-se os titulares de isenções e reduções tarifárias";</t>
    </r>
  </si>
  <si>
    <t>Salário de fiscal (R$/mês)</t>
  </si>
  <si>
    <t>Salário de cobrador (R$/mês)</t>
  </si>
  <si>
    <t>Salário de motorista (R$/mês)</t>
  </si>
  <si>
    <t>Fator de Utilização de cobrador (func./veículo)</t>
  </si>
  <si>
    <t>Fator de Utilização de fiscal (func./veículo)</t>
  </si>
  <si>
    <t>Investimento em instalações e equipamentos (R$/veículo)</t>
  </si>
  <si>
    <t>Frota Patrimonial</t>
  </si>
  <si>
    <t>Obs. - As despesas com peças e acessórios correspondem a 10% do valor do veículo novo ao ano.</t>
  </si>
  <si>
    <t>Os estudos econômicos efetuados para o subsistema local foram baseados nas seguintes premissas:</t>
  </si>
  <si>
    <t>I - INFORMAÇÕES BÁSICAS</t>
  </si>
  <si>
    <r>
      <t xml:space="preserve">II - ESTIMATIVA DE PASSAGEIROS TRANSPORTADOS  - TOTAL POR ÁREA </t>
    </r>
    <r>
      <rPr>
        <b/>
        <vertAlign val="superscript"/>
        <sz val="12"/>
        <rFont val="Arial"/>
        <family val="2"/>
      </rPr>
      <t>(2)</t>
    </r>
  </si>
  <si>
    <t>(2) A demanda utilizada nos cálculos econômicos para o estabelecimento do valor de remuneração, por passageiro registrado, é apenas um referencial, podendo o proponente fazer as suas estimativas com outros níveis de demanda para verificar a exequibilidade dos valores de remuneração fixados neste edital.</t>
  </si>
  <si>
    <t>III - DADOS DE FROTA  - TOTAL POR ÁREA</t>
  </si>
  <si>
    <r>
      <t xml:space="preserve">Miniônibus </t>
    </r>
    <r>
      <rPr>
        <vertAlign val="superscript"/>
        <sz val="12"/>
        <rFont val="Arial"/>
        <family val="2"/>
      </rPr>
      <t>(1)</t>
    </r>
  </si>
  <si>
    <r>
      <t>Microônibus</t>
    </r>
    <r>
      <rPr>
        <vertAlign val="superscript"/>
        <sz val="12"/>
        <rFont val="Arial"/>
        <family val="2"/>
      </rPr>
      <t xml:space="preserve"> (2)</t>
    </r>
  </si>
  <si>
    <t>IV - DADOS DE QUILOMETRAGEM  - TOTAL POR ÁREA</t>
  </si>
  <si>
    <t>V - PARÂMETROS DE CUSTEIO</t>
  </si>
  <si>
    <t>(Preços de dezembro/02)</t>
  </si>
  <si>
    <t>II) Índice de Consumo</t>
  </si>
  <si>
    <t>III) Mão-de-Obra Operacional</t>
  </si>
  <si>
    <t xml:space="preserve">         - No valor de remuneração, por passageiro registrado, contemplou-se um provisionamento para as despesas administrativas.</t>
  </si>
  <si>
    <t xml:space="preserve">2) Após 18 meses do início do contrato, as peruas existentes foram substituídas por mini e microônibus de forma a atender as especificações técnicas. </t>
  </si>
  <si>
    <t>I) Preço dos Insumos (em R$)</t>
  </si>
  <si>
    <t>Nota:</t>
  </si>
  <si>
    <r>
      <t>Ônibus básico com motor traseiro</t>
    </r>
    <r>
      <rPr>
        <vertAlign val="superscript"/>
        <sz val="12"/>
        <rFont val="Arial"/>
        <family val="2"/>
      </rPr>
      <t xml:space="preserve"> </t>
    </r>
  </si>
  <si>
    <r>
      <t xml:space="preserve">Jornada diária de trabalho (em base centesimal) </t>
    </r>
    <r>
      <rPr>
        <vertAlign val="superscript"/>
        <sz val="12"/>
        <rFont val="Arial"/>
        <family val="2"/>
      </rPr>
      <t>(1)</t>
    </r>
  </si>
  <si>
    <t xml:space="preserve">(1) Jornada diária de 7:10hs, com desconto de 25 min. para refeição e de 9 min. para preparo do veículo. </t>
  </si>
  <si>
    <t>4) Os proponentes que não tiverem veículo na data da Licitação, terão que apresentar, no início do contrato, o veículo de acordo com as especificações técnicas (micro e miniônibus).</t>
  </si>
  <si>
    <t>5) Para os cálculos do custo de operação exclusivo para as tecnologias mini  e microônibus, não foi considerada a utilização de cobradores.</t>
  </si>
  <si>
    <t>3) Ao longo dos primeiros 18 meses do contrato, os veículos básicos de motor dianteiro serão substituídos por veículos básicos de motor traseiro.</t>
  </si>
  <si>
    <t>ANEXO 8.2.6</t>
  </si>
  <si>
    <t>CRITÉRIOS E PARÂMETROS PARA CÁLCULO DA REMUNERAÇÃO NO SUBSISTEMA LOCAL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</si>
</sst>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0.0%"/>
    <numFmt numFmtId="174" formatCode="0.000%"/>
    <numFmt numFmtId="175" formatCode="_(* #,##0.000_);_(* \(#,##0.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"/>
    <numFmt numFmtId="184" formatCode="0.0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1" fillId="0" borderId="4" xfId="0" applyFont="1" applyBorder="1" applyAlignment="1" applyProtection="1">
      <alignment horizontal="left" vertical="center" indent="1"/>
      <protection/>
    </xf>
    <xf numFmtId="172" fontId="1" fillId="0" borderId="4" xfId="18" applyNumberFormat="1" applyFont="1" applyBorder="1" applyAlignment="1" applyProtection="1">
      <alignment vertical="center"/>
      <protection/>
    </xf>
    <xf numFmtId="43" fontId="1" fillId="0" borderId="4" xfId="18" applyFont="1" applyBorder="1" applyAlignment="1" applyProtection="1">
      <alignment vertical="center"/>
      <protection/>
    </xf>
    <xf numFmtId="176" fontId="1" fillId="0" borderId="4" xfId="18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left" vertical="center" wrapText="1" indent="1"/>
      <protection/>
    </xf>
    <xf numFmtId="0" fontId="1" fillId="0" borderId="3" xfId="0" applyFont="1" applyBorder="1" applyAlignment="1" applyProtection="1">
      <alignment vertical="center"/>
      <protection/>
    </xf>
    <xf numFmtId="43" fontId="1" fillId="0" borderId="3" xfId="18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 wrapText="1"/>
      <protection/>
    </xf>
    <xf numFmtId="184" fontId="1" fillId="0" borderId="4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171" fontId="1" fillId="0" borderId="4" xfId="18" applyNumberFormat="1" applyFont="1" applyBorder="1" applyAlignment="1" applyProtection="1">
      <alignment vertical="center"/>
      <protection/>
    </xf>
    <xf numFmtId="9" fontId="1" fillId="0" borderId="3" xfId="17" applyFont="1" applyBorder="1" applyAlignment="1" applyProtection="1">
      <alignment vertical="center"/>
      <protection/>
    </xf>
    <xf numFmtId="9" fontId="1" fillId="0" borderId="4" xfId="17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3" fontId="1" fillId="0" borderId="2" xfId="0" applyNumberFormat="1" applyFont="1" applyBorder="1" applyAlignment="1" applyProtection="1">
      <alignment horizontal="center" vertical="center"/>
      <protection/>
    </xf>
    <xf numFmtId="3" fontId="1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3" fontId="1" fillId="0" borderId="2" xfId="18" applyNumberFormat="1" applyFont="1" applyBorder="1" applyAlignment="1" applyProtection="1">
      <alignment horizontal="center" vertical="center"/>
      <protection/>
    </xf>
    <xf numFmtId="171" fontId="1" fillId="0" borderId="0" xfId="18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85725</xdr:rowOff>
    </xdr:from>
    <xdr:to>
      <xdr:col>6</xdr:col>
      <xdr:colOff>571500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"/>
          <a:ext cx="4400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30</xdr:row>
      <xdr:rowOff>85725</xdr:rowOff>
    </xdr:from>
    <xdr:to>
      <xdr:col>7</xdr:col>
      <xdr:colOff>114300</xdr:colOff>
      <xdr:row>33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67200" y="8201025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23</xdr:row>
      <xdr:rowOff>95250</xdr:rowOff>
    </xdr:from>
    <xdr:to>
      <xdr:col>7</xdr:col>
      <xdr:colOff>542925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79914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257175</xdr:rowOff>
    </xdr:from>
    <xdr:to>
      <xdr:col>5</xdr:col>
      <xdr:colOff>390525</xdr:colOff>
      <xdr:row>16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38850" y="459105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16</xdr:row>
      <xdr:rowOff>76200</xdr:rowOff>
    </xdr:from>
    <xdr:to>
      <xdr:col>4</xdr:col>
      <xdr:colOff>771525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62450" y="531495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16</xdr:row>
      <xdr:rowOff>19050</xdr:rowOff>
    </xdr:from>
    <xdr:to>
      <xdr:col>4</xdr:col>
      <xdr:colOff>771525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0" y="487680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45</xdr:row>
      <xdr:rowOff>238125</xdr:rowOff>
    </xdr:from>
    <xdr:to>
      <xdr:col>3</xdr:col>
      <xdr:colOff>733425</xdr:colOff>
      <xdr:row>47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33975" y="9658350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H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62" customWidth="1"/>
    <col min="2" max="6" width="9.140625" style="62" customWidth="1"/>
    <col min="7" max="7" width="13.00390625" style="62" customWidth="1"/>
    <col min="8" max="16384" width="9.140625" style="62" customWidth="1"/>
  </cols>
  <sheetData>
    <row r="11" s="58" customFormat="1" ht="99" customHeight="1"/>
    <row r="12" spans="1:8" s="58" customFormat="1" ht="25.5">
      <c r="A12" s="55" t="s">
        <v>74</v>
      </c>
      <c r="B12" s="56"/>
      <c r="C12" s="56"/>
      <c r="D12" s="56"/>
      <c r="E12" s="56"/>
      <c r="F12" s="56"/>
      <c r="G12" s="56"/>
      <c r="H12" s="57"/>
    </row>
    <row r="15" spans="1:8" ht="170.25" customHeight="1">
      <c r="A15" s="59" t="s">
        <v>75</v>
      </c>
      <c r="B15" s="60"/>
      <c r="C15" s="60"/>
      <c r="D15" s="60"/>
      <c r="E15" s="60"/>
      <c r="F15" s="60"/>
      <c r="G15" s="60"/>
      <c r="H15" s="61"/>
    </row>
  </sheetData>
  <sheetProtection password="CB05" sheet="1" objects="1" scenarios="1"/>
  <mergeCells count="2">
    <mergeCell ref="A15:H15"/>
    <mergeCell ref="A12:H12"/>
  </mergeCells>
  <printOptions/>
  <pageMargins left="0.57" right="0.14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140625" defaultRowHeight="12.75"/>
  <cols>
    <col min="1" max="6" width="9.140625" style="2" customWidth="1"/>
    <col min="7" max="7" width="13.00390625" style="2" customWidth="1"/>
    <col min="8" max="16384" width="9.140625" style="2" customWidth="1"/>
  </cols>
  <sheetData>
    <row r="1" spans="1: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44"/>
      <c r="B2" s="44"/>
      <c r="C2" s="44"/>
      <c r="D2" s="44"/>
      <c r="E2" s="44"/>
      <c r="F2" s="44"/>
      <c r="G2" s="44"/>
      <c r="H2" s="44"/>
      <c r="I2" s="44"/>
    </row>
    <row r="4" ht="15.75">
      <c r="A4" s="3" t="s">
        <v>53</v>
      </c>
    </row>
    <row r="5" ht="15.75">
      <c r="A5" s="3"/>
    </row>
    <row r="6" ht="15.75">
      <c r="A6" s="3"/>
    </row>
    <row r="7" spans="1:9" ht="15">
      <c r="A7" s="45"/>
      <c r="B7" s="46"/>
      <c r="C7" s="46"/>
      <c r="D7" s="46"/>
      <c r="E7" s="46"/>
      <c r="F7" s="46"/>
      <c r="G7" s="46"/>
      <c r="H7" s="46"/>
      <c r="I7" s="47"/>
    </row>
    <row r="8" spans="1:9" ht="43.5" customHeight="1">
      <c r="A8" s="48" t="s">
        <v>52</v>
      </c>
      <c r="B8" s="42"/>
      <c r="C8" s="42"/>
      <c r="D8" s="42"/>
      <c r="E8" s="42"/>
      <c r="F8" s="42"/>
      <c r="G8" s="42"/>
      <c r="H8" s="42"/>
      <c r="I8" s="49"/>
    </row>
    <row r="9" spans="1:9" ht="15">
      <c r="A9" s="50"/>
      <c r="B9" s="25"/>
      <c r="C9" s="25"/>
      <c r="D9" s="25"/>
      <c r="E9" s="25"/>
      <c r="F9" s="25"/>
      <c r="G9" s="25"/>
      <c r="H9" s="25"/>
      <c r="I9" s="51"/>
    </row>
    <row r="10" spans="1:9" ht="65.25" customHeight="1">
      <c r="A10" s="48" t="s">
        <v>42</v>
      </c>
      <c r="B10" s="42"/>
      <c r="C10" s="42"/>
      <c r="D10" s="42"/>
      <c r="E10" s="42"/>
      <c r="F10" s="42"/>
      <c r="G10" s="42"/>
      <c r="H10" s="42"/>
      <c r="I10" s="49"/>
    </row>
    <row r="11" spans="1:9" ht="65.25" customHeight="1">
      <c r="A11" s="48" t="s">
        <v>65</v>
      </c>
      <c r="B11" s="42"/>
      <c r="C11" s="42"/>
      <c r="D11" s="42"/>
      <c r="E11" s="42"/>
      <c r="F11" s="42"/>
      <c r="G11" s="42"/>
      <c r="H11" s="42"/>
      <c r="I11" s="49"/>
    </row>
    <row r="12" spans="1:9" ht="65.25" customHeight="1">
      <c r="A12" s="48" t="s">
        <v>73</v>
      </c>
      <c r="B12" s="42"/>
      <c r="C12" s="42"/>
      <c r="D12" s="42"/>
      <c r="E12" s="42"/>
      <c r="F12" s="42"/>
      <c r="G12" s="42"/>
      <c r="H12" s="42"/>
      <c r="I12" s="49"/>
    </row>
    <row r="13" spans="1:9" ht="65.25" customHeight="1">
      <c r="A13" s="48" t="s">
        <v>71</v>
      </c>
      <c r="B13" s="42"/>
      <c r="C13" s="42"/>
      <c r="D13" s="42"/>
      <c r="E13" s="42"/>
      <c r="F13" s="42"/>
      <c r="G13" s="42"/>
      <c r="H13" s="42"/>
      <c r="I13" s="49"/>
    </row>
    <row r="14" spans="1:9" ht="65.25" customHeight="1">
      <c r="A14" s="48" t="s">
        <v>72</v>
      </c>
      <c r="B14" s="42"/>
      <c r="C14" s="42"/>
      <c r="D14" s="42"/>
      <c r="E14" s="42"/>
      <c r="F14" s="42"/>
      <c r="G14" s="42"/>
      <c r="H14" s="42"/>
      <c r="I14" s="49"/>
    </row>
    <row r="15" spans="1:9" ht="15">
      <c r="A15" s="52"/>
      <c r="B15" s="53"/>
      <c r="C15" s="53"/>
      <c r="D15" s="53"/>
      <c r="E15" s="53"/>
      <c r="F15" s="53"/>
      <c r="G15" s="53"/>
      <c r="H15" s="53"/>
      <c r="I15" s="54"/>
    </row>
  </sheetData>
  <sheetProtection password="CB05" sheet="1" objects="1" scenarios="1"/>
  <mergeCells count="7">
    <mergeCell ref="A13:I13"/>
    <mergeCell ref="A1:I1"/>
    <mergeCell ref="A14:I14"/>
    <mergeCell ref="A8:I8"/>
    <mergeCell ref="A10:I10"/>
    <mergeCell ref="A11:I11"/>
    <mergeCell ref="A12:I12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14.28125" style="2" customWidth="1"/>
    <col min="2" max="2" width="36.28125" style="2" customWidth="1"/>
    <col min="3" max="3" width="36.00390625" style="2" customWidth="1"/>
    <col min="4" max="6" width="9.140625" style="2" customWidth="1"/>
    <col min="7" max="7" width="13.00390625" style="2" customWidth="1"/>
    <col min="8" max="16384" width="9.140625" style="2" customWidth="1"/>
  </cols>
  <sheetData>
    <row r="1" spans="1:3" ht="24" customHeight="1">
      <c r="A1" s="1" t="s">
        <v>0</v>
      </c>
      <c r="B1" s="1"/>
      <c r="C1" s="1"/>
    </row>
    <row r="3" ht="18.75">
      <c r="A3" s="3" t="s">
        <v>54</v>
      </c>
    </row>
    <row r="4" ht="15">
      <c r="A4" s="2" t="s">
        <v>14</v>
      </c>
    </row>
    <row r="6" spans="1:3" ht="33.75" customHeight="1">
      <c r="A6" s="28" t="s">
        <v>2</v>
      </c>
      <c r="B6" s="28" t="s">
        <v>41</v>
      </c>
      <c r="C6" s="38" t="s">
        <v>33</v>
      </c>
    </row>
    <row r="7" spans="1:3" s="32" customFormat="1" ht="35.25" customHeight="1">
      <c r="A7" s="29"/>
      <c r="B7" s="29"/>
      <c r="C7" s="39"/>
    </row>
    <row r="8" spans="1:4" ht="27" customHeight="1">
      <c r="A8" s="33">
        <v>1</v>
      </c>
      <c r="B8" s="40">
        <v>5476201.977937516</v>
      </c>
      <c r="C8" s="30">
        <v>483.080626141277</v>
      </c>
      <c r="D8" s="34"/>
    </row>
    <row r="9" spans="1:3" ht="27" customHeight="1">
      <c r="A9" s="33">
        <v>2</v>
      </c>
      <c r="B9" s="40">
        <v>10510934.622871183</v>
      </c>
      <c r="C9" s="30">
        <v>485.314185191208</v>
      </c>
    </row>
    <row r="10" spans="1:3" ht="27" customHeight="1">
      <c r="A10" s="33">
        <v>3</v>
      </c>
      <c r="B10" s="40">
        <v>7020859.608793418</v>
      </c>
      <c r="C10" s="30">
        <v>460.8072728270818</v>
      </c>
    </row>
    <row r="11" spans="1:3" ht="27" customHeight="1">
      <c r="A11" s="33">
        <v>4</v>
      </c>
      <c r="B11" s="40">
        <v>7592530.640440164</v>
      </c>
      <c r="C11" s="30">
        <v>390.4016166413083</v>
      </c>
    </row>
    <row r="12" spans="1:3" ht="27" customHeight="1">
      <c r="A12" s="33">
        <v>5</v>
      </c>
      <c r="B12" s="40">
        <v>6068737.259637957</v>
      </c>
      <c r="C12" s="30">
        <v>440.4018330651638</v>
      </c>
    </row>
    <row r="13" spans="1:3" ht="27" customHeight="1">
      <c r="A13" s="33">
        <v>6</v>
      </c>
      <c r="B13" s="40">
        <v>9574232.907023992</v>
      </c>
      <c r="C13" s="30">
        <v>461.4532922220933</v>
      </c>
    </row>
    <row r="14" spans="1:3" ht="27" customHeight="1">
      <c r="A14" s="33">
        <v>7</v>
      </c>
      <c r="B14" s="40">
        <v>6813268.778972547</v>
      </c>
      <c r="C14" s="30">
        <v>446.420441552388</v>
      </c>
    </row>
    <row r="15" spans="1:3" ht="27" customHeight="1">
      <c r="A15" s="33">
        <v>8</v>
      </c>
      <c r="B15" s="40">
        <v>5554925.806857092</v>
      </c>
      <c r="C15" s="30">
        <v>458.47852483138763</v>
      </c>
    </row>
    <row r="16" spans="1:2" ht="18.75" customHeight="1">
      <c r="A16" s="35" t="s">
        <v>15</v>
      </c>
      <c r="B16" s="41"/>
    </row>
    <row r="17" spans="1:2" ht="18.75" customHeight="1">
      <c r="A17" s="35" t="s">
        <v>43</v>
      </c>
      <c r="B17" s="41"/>
    </row>
    <row r="18" spans="1:6" ht="71.25" customHeight="1">
      <c r="A18" s="42" t="s">
        <v>55</v>
      </c>
      <c r="B18" s="43"/>
      <c r="C18" s="43"/>
      <c r="D18" s="43"/>
      <c r="E18" s="43"/>
      <c r="F18" s="43"/>
    </row>
    <row r="19" ht="18.75" customHeight="1">
      <c r="A19" s="25"/>
    </row>
    <row r="20" ht="18.75" customHeight="1">
      <c r="A20" s="25"/>
    </row>
    <row r="21" ht="15">
      <c r="B21" s="25"/>
    </row>
    <row r="36" ht="15">
      <c r="A36" s="35"/>
    </row>
  </sheetData>
  <sheetProtection password="CB05" sheet="1" objects="1" scenarios="1"/>
  <mergeCells count="5">
    <mergeCell ref="A18:F18"/>
    <mergeCell ref="A1:C1"/>
    <mergeCell ref="B6:B7"/>
    <mergeCell ref="A6:A7"/>
    <mergeCell ref="C6:C7"/>
  </mergeCells>
  <printOptions/>
  <pageMargins left="2.01" right="0.58" top="1" bottom="0.57" header="0.492125985" footer="0.49212598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E1"/>
    </sheetView>
  </sheetViews>
  <sheetFormatPr defaultColWidth="9.140625" defaultRowHeight="12.75"/>
  <cols>
    <col min="1" max="1" width="16.7109375" style="2" customWidth="1"/>
    <col min="2" max="2" width="17.57421875" style="2" customWidth="1"/>
    <col min="3" max="3" width="19.28125" style="2" customWidth="1"/>
    <col min="4" max="4" width="20.421875" style="2" customWidth="1"/>
    <col min="5" max="5" width="18.7109375" style="2" customWidth="1"/>
    <col min="6" max="6" width="13.00390625" style="2" customWidth="1"/>
    <col min="7" max="16384" width="9.140625" style="2" customWidth="1"/>
  </cols>
  <sheetData>
    <row r="1" spans="1:5" ht="24" customHeight="1">
      <c r="A1" s="1" t="s">
        <v>0</v>
      </c>
      <c r="B1" s="1"/>
      <c r="C1" s="1"/>
      <c r="D1" s="1"/>
      <c r="E1" s="1"/>
    </row>
    <row r="3" ht="15.75">
      <c r="A3" s="3" t="s">
        <v>56</v>
      </c>
    </row>
    <row r="4" ht="15">
      <c r="A4" s="2" t="s">
        <v>14</v>
      </c>
    </row>
    <row r="6" spans="1:5" ht="27.75" customHeight="1">
      <c r="A6" s="28" t="s">
        <v>2</v>
      </c>
      <c r="B6" s="6" t="s">
        <v>50</v>
      </c>
      <c r="C6" s="6"/>
      <c r="D6" s="6"/>
      <c r="E6" s="6"/>
    </row>
    <row r="7" spans="1:5" s="32" customFormat="1" ht="51.75" customHeight="1">
      <c r="A7" s="29"/>
      <c r="B7" s="30" t="s">
        <v>57</v>
      </c>
      <c r="C7" s="30" t="s">
        <v>58</v>
      </c>
      <c r="D7" s="31" t="s">
        <v>29</v>
      </c>
      <c r="E7" s="30" t="s">
        <v>3</v>
      </c>
    </row>
    <row r="8" spans="1:7" ht="27" customHeight="1">
      <c r="A8" s="33">
        <v>1</v>
      </c>
      <c r="B8" s="30">
        <v>134</v>
      </c>
      <c r="C8" s="30">
        <v>247</v>
      </c>
      <c r="D8" s="30">
        <v>55</v>
      </c>
      <c r="E8" s="30">
        <f aca="true" t="shared" si="0" ref="E8:E15">SUM(B8:D8)</f>
        <v>436</v>
      </c>
      <c r="G8" s="34"/>
    </row>
    <row r="9" spans="1:7" ht="27" customHeight="1">
      <c r="A9" s="33">
        <v>2</v>
      </c>
      <c r="B9" s="30">
        <v>370</v>
      </c>
      <c r="C9" s="30">
        <v>310</v>
      </c>
      <c r="D9" s="30">
        <v>153</v>
      </c>
      <c r="E9" s="30">
        <f t="shared" si="0"/>
        <v>833</v>
      </c>
      <c r="G9" s="34"/>
    </row>
    <row r="10" spans="1:7" ht="27" customHeight="1">
      <c r="A10" s="33">
        <v>3</v>
      </c>
      <c r="B10" s="30">
        <v>230</v>
      </c>
      <c r="C10" s="30">
        <v>191</v>
      </c>
      <c r="D10" s="30">
        <v>165</v>
      </c>
      <c r="E10" s="30">
        <f t="shared" si="0"/>
        <v>586</v>
      </c>
      <c r="G10" s="34"/>
    </row>
    <row r="11" spans="1:7" ht="27" customHeight="1">
      <c r="A11" s="33">
        <v>4</v>
      </c>
      <c r="B11" s="30">
        <v>137</v>
      </c>
      <c r="C11" s="30">
        <v>435</v>
      </c>
      <c r="D11" s="30">
        <v>176</v>
      </c>
      <c r="E11" s="30">
        <f t="shared" si="0"/>
        <v>748</v>
      </c>
      <c r="G11" s="34"/>
    </row>
    <row r="12" spans="1:7" ht="27" customHeight="1">
      <c r="A12" s="33">
        <v>5</v>
      </c>
      <c r="B12" s="30">
        <v>233</v>
      </c>
      <c r="C12" s="30">
        <v>218</v>
      </c>
      <c r="D12" s="30">
        <v>79</v>
      </c>
      <c r="E12" s="30">
        <f t="shared" si="0"/>
        <v>530</v>
      </c>
      <c r="G12" s="34"/>
    </row>
    <row r="13" spans="1:7" ht="27" customHeight="1">
      <c r="A13" s="33">
        <v>6</v>
      </c>
      <c r="B13" s="30">
        <v>138</v>
      </c>
      <c r="C13" s="30">
        <v>533</v>
      </c>
      <c r="D13" s="30">
        <v>127</v>
      </c>
      <c r="E13" s="30">
        <f t="shared" si="0"/>
        <v>798</v>
      </c>
      <c r="G13" s="34"/>
    </row>
    <row r="14" spans="1:7" ht="27" customHeight="1">
      <c r="A14" s="33">
        <v>7</v>
      </c>
      <c r="B14" s="30">
        <v>90</v>
      </c>
      <c r="C14" s="30">
        <v>354</v>
      </c>
      <c r="D14" s="30">
        <v>143</v>
      </c>
      <c r="E14" s="30">
        <f t="shared" si="0"/>
        <v>587</v>
      </c>
      <c r="G14" s="34"/>
    </row>
    <row r="15" spans="1:7" ht="27" customHeight="1">
      <c r="A15" s="33">
        <v>8</v>
      </c>
      <c r="B15" s="30">
        <v>110</v>
      </c>
      <c r="C15" s="30">
        <v>312</v>
      </c>
      <c r="D15" s="30">
        <v>44</v>
      </c>
      <c r="E15" s="30">
        <f t="shared" si="0"/>
        <v>466</v>
      </c>
      <c r="G15" s="34"/>
    </row>
    <row r="16" spans="1:7" ht="36.75" customHeight="1">
      <c r="A16" s="33" t="s">
        <v>1</v>
      </c>
      <c r="B16" s="30">
        <f>SUM(B8:B15)</f>
        <v>1442</v>
      </c>
      <c r="C16" s="30">
        <f>SUM(C8:C15)</f>
        <v>2600</v>
      </c>
      <c r="D16" s="30">
        <f>SUM(D8:D15)</f>
        <v>942</v>
      </c>
      <c r="E16" s="30">
        <f>SUM(E8:E15)</f>
        <v>4984</v>
      </c>
      <c r="G16" s="34"/>
    </row>
    <row r="17" spans="1:5" ht="18.75" customHeight="1">
      <c r="A17" s="35" t="s">
        <v>15</v>
      </c>
      <c r="B17" s="36"/>
      <c r="C17" s="36"/>
      <c r="D17" s="36"/>
      <c r="E17" s="36"/>
    </row>
    <row r="18" spans="1:11" ht="18.75" customHeight="1">
      <c r="A18" s="25" t="s">
        <v>22</v>
      </c>
      <c r="B18" s="36"/>
      <c r="C18" s="37"/>
      <c r="D18" s="37"/>
      <c r="E18" s="37"/>
      <c r="F18" s="37"/>
      <c r="K18" s="37"/>
    </row>
    <row r="19" spans="1:11" ht="18.75" customHeight="1">
      <c r="A19" s="25" t="s">
        <v>23</v>
      </c>
      <c r="B19" s="36"/>
      <c r="C19" s="37"/>
      <c r="D19" s="37"/>
      <c r="E19" s="37"/>
      <c r="F19" s="37"/>
      <c r="K19" s="37"/>
    </row>
    <row r="20" spans="1:11" ht="18.75" customHeight="1">
      <c r="A20" s="25"/>
      <c r="B20" s="36"/>
      <c r="C20" s="37"/>
      <c r="D20" s="37"/>
      <c r="E20" s="37"/>
      <c r="F20" s="37"/>
      <c r="K20" s="37"/>
    </row>
    <row r="21" spans="2:11" ht="15">
      <c r="B21" s="36"/>
      <c r="C21" s="37"/>
      <c r="D21" s="37"/>
      <c r="E21" s="37"/>
      <c r="F21" s="37"/>
      <c r="K21" s="37"/>
    </row>
    <row r="36" ht="15">
      <c r="A36" s="35"/>
    </row>
  </sheetData>
  <sheetProtection password="CB05" sheet="1" objects="1" scenarios="1"/>
  <mergeCells count="3">
    <mergeCell ref="B6:E6"/>
    <mergeCell ref="A1:E1"/>
    <mergeCell ref="A6:A7"/>
  </mergeCells>
  <printOptions/>
  <pageMargins left="1.59" right="0.58" top="0.87" bottom="0.88" header="0.492125985" footer="0.49212598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E1"/>
    </sheetView>
  </sheetViews>
  <sheetFormatPr defaultColWidth="9.140625" defaultRowHeight="12.75"/>
  <cols>
    <col min="1" max="5" width="19.28125" style="2" customWidth="1"/>
    <col min="6" max="6" width="9.140625" style="2" customWidth="1"/>
    <col min="7" max="7" width="13.00390625" style="2" customWidth="1"/>
    <col min="8" max="16384" width="9.140625" style="2" customWidth="1"/>
  </cols>
  <sheetData>
    <row r="1" spans="1:5" ht="24" customHeight="1">
      <c r="A1" s="1" t="s">
        <v>0</v>
      </c>
      <c r="B1" s="1"/>
      <c r="C1" s="1"/>
      <c r="D1" s="1"/>
      <c r="E1" s="1"/>
    </row>
    <row r="3" ht="15.75">
      <c r="A3" s="3" t="s">
        <v>59</v>
      </c>
    </row>
    <row r="4" ht="15">
      <c r="A4" s="2" t="s">
        <v>14</v>
      </c>
    </row>
    <row r="6" spans="1:5" ht="32.25" customHeight="1">
      <c r="A6" s="28" t="s">
        <v>2</v>
      </c>
      <c r="B6" s="6" t="s">
        <v>32</v>
      </c>
      <c r="C6" s="6"/>
      <c r="D6" s="6"/>
      <c r="E6" s="6"/>
    </row>
    <row r="7" spans="1:5" s="32" customFormat="1" ht="35.25" customHeight="1">
      <c r="A7" s="29"/>
      <c r="B7" s="30" t="s">
        <v>57</v>
      </c>
      <c r="C7" s="30" t="s">
        <v>58</v>
      </c>
      <c r="D7" s="31" t="s">
        <v>30</v>
      </c>
      <c r="E7" s="31" t="s">
        <v>31</v>
      </c>
    </row>
    <row r="8" spans="1:6" ht="27" customHeight="1">
      <c r="A8" s="33">
        <v>1</v>
      </c>
      <c r="B8" s="30">
        <v>4396</v>
      </c>
      <c r="C8" s="30">
        <v>4864</v>
      </c>
      <c r="D8" s="30">
        <v>5686.997236363636</v>
      </c>
      <c r="E8" s="30">
        <v>4823.977541284403</v>
      </c>
      <c r="F8" s="34"/>
    </row>
    <row r="9" spans="1:5" ht="27" customHeight="1">
      <c r="A9" s="33">
        <v>2</v>
      </c>
      <c r="B9" s="30">
        <v>5956</v>
      </c>
      <c r="C9" s="30">
        <v>5624</v>
      </c>
      <c r="D9" s="30">
        <v>6071.918823529411</v>
      </c>
      <c r="E9" s="30">
        <v>5853.766667466986</v>
      </c>
    </row>
    <row r="10" spans="1:5" ht="27" customHeight="1">
      <c r="A10" s="33">
        <v>3</v>
      </c>
      <c r="B10" s="30">
        <v>5633</v>
      </c>
      <c r="C10" s="30">
        <v>5687</v>
      </c>
      <c r="D10" s="30">
        <v>6063.226690909091</v>
      </c>
      <c r="E10" s="30">
        <v>5771.662648464165</v>
      </c>
    </row>
    <row r="11" spans="1:5" ht="27" customHeight="1">
      <c r="A11" s="33">
        <v>4</v>
      </c>
      <c r="B11" s="30">
        <v>6185</v>
      </c>
      <c r="C11" s="30">
        <v>5324</v>
      </c>
      <c r="D11" s="30">
        <v>5704.780909090909</v>
      </c>
      <c r="E11" s="30">
        <v>5571.501401069519</v>
      </c>
    </row>
    <row r="12" spans="1:5" ht="27" customHeight="1">
      <c r="A12" s="33">
        <v>5</v>
      </c>
      <c r="B12" s="30">
        <v>5719</v>
      </c>
      <c r="C12" s="30">
        <v>5491</v>
      </c>
      <c r="D12" s="30">
        <v>5320.043088607595</v>
      </c>
      <c r="E12" s="30">
        <v>5565.344739622642</v>
      </c>
    </row>
    <row r="13" spans="1:5" ht="27" customHeight="1">
      <c r="A13" s="33">
        <v>6</v>
      </c>
      <c r="B13" s="30">
        <v>5645</v>
      </c>
      <c r="C13" s="30">
        <v>5442</v>
      </c>
      <c r="D13" s="30">
        <v>5970.237448818898</v>
      </c>
      <c r="E13" s="30">
        <v>5561.045593984961</v>
      </c>
    </row>
    <row r="14" spans="1:5" ht="27" customHeight="1">
      <c r="A14" s="33">
        <v>7</v>
      </c>
      <c r="B14" s="30">
        <v>5180</v>
      </c>
      <c r="C14" s="30">
        <v>4864</v>
      </c>
      <c r="D14" s="30">
        <v>4689.029202797203</v>
      </c>
      <c r="E14" s="30">
        <v>4869.823860306644</v>
      </c>
    </row>
    <row r="15" spans="1:5" ht="27" customHeight="1">
      <c r="A15" s="33">
        <v>8</v>
      </c>
      <c r="B15" s="30">
        <v>6240</v>
      </c>
      <c r="C15" s="30">
        <v>5196</v>
      </c>
      <c r="D15" s="30">
        <v>6748.446272727274</v>
      </c>
      <c r="E15" s="30">
        <v>5589.2723175965675</v>
      </c>
    </row>
    <row r="16" ht="18.75" customHeight="1">
      <c r="A16" s="35" t="s">
        <v>15</v>
      </c>
    </row>
    <row r="17" ht="18.75" customHeight="1">
      <c r="A17" s="25" t="s">
        <v>22</v>
      </c>
    </row>
    <row r="18" ht="18.75" customHeight="1">
      <c r="A18" s="25" t="s">
        <v>23</v>
      </c>
    </row>
    <row r="19" ht="18.75" customHeight="1">
      <c r="A19" s="25"/>
    </row>
    <row r="36" ht="15">
      <c r="A36" s="25"/>
    </row>
  </sheetData>
  <sheetProtection password="CB05" sheet="1" objects="1" scenarios="1"/>
  <mergeCells count="3">
    <mergeCell ref="B6:E6"/>
    <mergeCell ref="A6:A7"/>
    <mergeCell ref="A1:E1"/>
  </mergeCells>
  <printOptions/>
  <pageMargins left="1.43" right="0.58" top="1" bottom="1" header="0.492125985" footer="0.49212598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:D1"/>
    </sheetView>
  </sheetViews>
  <sheetFormatPr defaultColWidth="9.140625" defaultRowHeight="12.75"/>
  <cols>
    <col min="1" max="1" width="59.57421875" style="2" customWidth="1"/>
    <col min="2" max="2" width="13.00390625" style="2" customWidth="1"/>
    <col min="3" max="3" width="13.57421875" style="2" customWidth="1"/>
    <col min="4" max="4" width="19.00390625" style="2" customWidth="1"/>
    <col min="5" max="5" width="11.7109375" style="2" customWidth="1"/>
    <col min="6" max="6" width="9.140625" style="2" customWidth="1"/>
    <col min="7" max="7" width="13.00390625" style="2" customWidth="1"/>
    <col min="8" max="16384" width="9.140625" style="2" customWidth="1"/>
  </cols>
  <sheetData>
    <row r="1" spans="1:4" ht="16.5">
      <c r="A1" s="1" t="s">
        <v>0</v>
      </c>
      <c r="B1" s="1"/>
      <c r="C1" s="1"/>
      <c r="D1" s="1"/>
    </row>
    <row r="2" ht="14.25" customHeight="1"/>
    <row r="3" ht="15.75">
      <c r="A3" s="3" t="s">
        <v>60</v>
      </c>
    </row>
    <row r="4" ht="15">
      <c r="D4" s="4" t="s">
        <v>61</v>
      </c>
    </row>
    <row r="5" spans="1:4" ht="15">
      <c r="A5" s="5" t="s">
        <v>5</v>
      </c>
      <c r="B5" s="6" t="s">
        <v>4</v>
      </c>
      <c r="C5" s="6"/>
      <c r="D5" s="6"/>
    </row>
    <row r="6" spans="1:4" ht="48" customHeight="1">
      <c r="A6" s="7"/>
      <c r="B6" s="8" t="s">
        <v>12</v>
      </c>
      <c r="C6" s="8" t="s">
        <v>13</v>
      </c>
      <c r="D6" s="9" t="s">
        <v>68</v>
      </c>
    </row>
    <row r="7" spans="1:4" ht="15" customHeight="1">
      <c r="A7" s="10" t="s">
        <v>66</v>
      </c>
      <c r="B7" s="8"/>
      <c r="C7" s="8"/>
      <c r="D7" s="8"/>
    </row>
    <row r="8" spans="1:4" ht="15" customHeight="1">
      <c r="A8" s="11" t="s">
        <v>6</v>
      </c>
      <c r="B8" s="12">
        <v>1.2043</v>
      </c>
      <c r="C8" s="12">
        <v>1.2043</v>
      </c>
      <c r="D8" s="12">
        <v>1.2043</v>
      </c>
    </row>
    <row r="9" spans="1:4" ht="15" customHeight="1">
      <c r="A9" s="11" t="s">
        <v>16</v>
      </c>
      <c r="B9" s="13">
        <v>289.53</v>
      </c>
      <c r="C9" s="13">
        <v>289.53</v>
      </c>
      <c r="D9" s="13">
        <v>421.17</v>
      </c>
    </row>
    <row r="10" spans="1:4" ht="15" customHeight="1">
      <c r="A10" s="11" t="s">
        <v>17</v>
      </c>
      <c r="B10" s="13">
        <v>97.49</v>
      </c>
      <c r="C10" s="13">
        <v>97.49</v>
      </c>
      <c r="D10" s="13">
        <v>97.49</v>
      </c>
    </row>
    <row r="11" spans="1:4" ht="15" customHeight="1">
      <c r="A11" s="11" t="s">
        <v>18</v>
      </c>
      <c r="B11" s="13">
        <v>0</v>
      </c>
      <c r="C11" s="13">
        <v>0</v>
      </c>
      <c r="D11" s="13">
        <v>32.35</v>
      </c>
    </row>
    <row r="12" spans="1:4" ht="15" customHeight="1">
      <c r="A12" s="11" t="s">
        <v>19</v>
      </c>
      <c r="B12" s="13">
        <v>0</v>
      </c>
      <c r="C12" s="13">
        <v>0</v>
      </c>
      <c r="D12" s="13">
        <v>16.69</v>
      </c>
    </row>
    <row r="13" spans="1:4" ht="15" customHeight="1">
      <c r="A13" s="11" t="s">
        <v>24</v>
      </c>
      <c r="B13" s="14">
        <v>0.015</v>
      </c>
      <c r="C13" s="14">
        <v>0.015</v>
      </c>
      <c r="D13" s="14">
        <v>0.01524139</v>
      </c>
    </row>
    <row r="14" spans="1:4" ht="15" customHeight="1">
      <c r="A14" s="11" t="s">
        <v>39</v>
      </c>
      <c r="B14" s="13">
        <v>65000</v>
      </c>
      <c r="C14" s="13">
        <v>75000</v>
      </c>
      <c r="D14" s="13">
        <v>105000</v>
      </c>
    </row>
    <row r="15" spans="1:4" ht="15" customHeight="1">
      <c r="A15" s="11" t="s">
        <v>46</v>
      </c>
      <c r="B15" s="13">
        <v>980.7</v>
      </c>
      <c r="C15" s="13">
        <v>980.7</v>
      </c>
      <c r="D15" s="13">
        <v>980.7</v>
      </c>
    </row>
    <row r="16" spans="1:4" ht="15" customHeight="1">
      <c r="A16" s="11" t="s">
        <v>45</v>
      </c>
      <c r="B16" s="13"/>
      <c r="C16" s="13"/>
      <c r="D16" s="13">
        <v>564.9</v>
      </c>
    </row>
    <row r="17" spans="1:4" ht="15" customHeight="1">
      <c r="A17" s="11" t="s">
        <v>44</v>
      </c>
      <c r="B17" s="13"/>
      <c r="C17" s="13"/>
      <c r="D17" s="13">
        <v>776.46</v>
      </c>
    </row>
    <row r="18" spans="1:4" ht="15" customHeight="1">
      <c r="A18" s="11" t="s">
        <v>34</v>
      </c>
      <c r="B18" s="13">
        <v>773.4820000000001</v>
      </c>
      <c r="C18" s="13">
        <v>773.4820000000001</v>
      </c>
      <c r="D18" s="13">
        <v>773.4820000000001</v>
      </c>
    </row>
    <row r="19" spans="1:4" ht="15" customHeight="1">
      <c r="A19" s="11" t="s">
        <v>20</v>
      </c>
      <c r="B19" s="13"/>
      <c r="C19" s="13"/>
      <c r="D19" s="13">
        <f>7*24.04</f>
        <v>168.28</v>
      </c>
    </row>
    <row r="20" spans="1:4" ht="32.25" customHeight="1">
      <c r="A20" s="15" t="s">
        <v>40</v>
      </c>
      <c r="B20" s="13"/>
      <c r="C20" s="13"/>
      <c r="D20" s="13">
        <v>88.77</v>
      </c>
    </row>
    <row r="21" spans="1:4" ht="15" customHeight="1">
      <c r="A21" s="11" t="s">
        <v>21</v>
      </c>
      <c r="B21" s="13">
        <v>4833</v>
      </c>
      <c r="C21" s="13">
        <v>4833</v>
      </c>
      <c r="D21" s="13">
        <v>4833</v>
      </c>
    </row>
    <row r="22" spans="1:4" ht="30" customHeight="1">
      <c r="A22" s="15" t="s">
        <v>37</v>
      </c>
      <c r="B22" s="13">
        <v>2100</v>
      </c>
      <c r="C22" s="13">
        <v>2100</v>
      </c>
      <c r="D22" s="13">
        <v>2100</v>
      </c>
    </row>
    <row r="23" spans="1:4" ht="15" customHeight="1">
      <c r="A23" s="11" t="s">
        <v>38</v>
      </c>
      <c r="B23" s="13">
        <v>3100</v>
      </c>
      <c r="C23" s="13">
        <v>1550</v>
      </c>
      <c r="D23" s="13">
        <v>3100</v>
      </c>
    </row>
    <row r="24" spans="1:4" ht="15" customHeight="1">
      <c r="A24" s="11" t="s">
        <v>49</v>
      </c>
      <c r="B24" s="13">
        <v>16451</v>
      </c>
      <c r="C24" s="13">
        <v>16451</v>
      </c>
      <c r="D24" s="13">
        <v>16451</v>
      </c>
    </row>
    <row r="25" spans="1:4" ht="9" customHeight="1">
      <c r="A25" s="16"/>
      <c r="B25" s="17"/>
      <c r="C25" s="17"/>
      <c r="D25" s="17"/>
    </row>
    <row r="26" spans="1:4" ht="15" customHeight="1">
      <c r="A26" s="18" t="s">
        <v>62</v>
      </c>
      <c r="B26" s="13"/>
      <c r="C26" s="13"/>
      <c r="D26" s="13"/>
    </row>
    <row r="27" spans="1:4" ht="15" customHeight="1">
      <c r="A27" s="11" t="s">
        <v>7</v>
      </c>
      <c r="B27" s="19">
        <v>0.25</v>
      </c>
      <c r="C27" s="19">
        <v>0.25</v>
      </c>
      <c r="D27" s="20">
        <v>0.3759</v>
      </c>
    </row>
    <row r="28" spans="1:4" ht="15" customHeight="1">
      <c r="A28" s="11" t="s">
        <v>8</v>
      </c>
      <c r="B28" s="21">
        <v>120000</v>
      </c>
      <c r="C28" s="21">
        <v>120000</v>
      </c>
      <c r="D28" s="21">
        <v>138000</v>
      </c>
    </row>
    <row r="29" spans="1:4" ht="15" customHeight="1">
      <c r="A29" s="11" t="s">
        <v>25</v>
      </c>
      <c r="B29" s="20">
        <v>6</v>
      </c>
      <c r="C29" s="20">
        <v>6</v>
      </c>
      <c r="D29" s="20">
        <v>6</v>
      </c>
    </row>
    <row r="30" spans="1:4" ht="15" customHeight="1">
      <c r="A30" s="11" t="s">
        <v>26</v>
      </c>
      <c r="B30" s="20">
        <v>18</v>
      </c>
      <c r="C30" s="20">
        <v>18</v>
      </c>
      <c r="D30" s="20">
        <v>18</v>
      </c>
    </row>
    <row r="31" spans="1:4" ht="15" customHeight="1">
      <c r="A31" s="11" t="s">
        <v>27</v>
      </c>
      <c r="B31" s="20"/>
      <c r="C31" s="20"/>
      <c r="D31" s="20">
        <v>12</v>
      </c>
    </row>
    <row r="32" spans="1:4" ht="15" customHeight="1">
      <c r="A32" s="11" t="s">
        <v>28</v>
      </c>
      <c r="B32" s="20"/>
      <c r="C32" s="20"/>
      <c r="D32" s="20">
        <v>18</v>
      </c>
    </row>
    <row r="33" spans="1:4" ht="15" customHeight="1">
      <c r="A33" s="11" t="s">
        <v>35</v>
      </c>
      <c r="B33" s="20">
        <v>7</v>
      </c>
      <c r="C33" s="20">
        <v>7</v>
      </c>
      <c r="D33" s="20">
        <v>10</v>
      </c>
    </row>
    <row r="34" spans="1:4" ht="7.5" customHeight="1">
      <c r="A34" s="16"/>
      <c r="B34" s="22"/>
      <c r="C34" s="22"/>
      <c r="D34" s="22"/>
    </row>
    <row r="35" spans="1:4" ht="15" customHeight="1">
      <c r="A35" s="18" t="s">
        <v>63</v>
      </c>
      <c r="B35" s="23"/>
      <c r="C35" s="23"/>
      <c r="D35" s="23"/>
    </row>
    <row r="36" spans="1:4" ht="15" customHeight="1">
      <c r="A36" s="11" t="s">
        <v>69</v>
      </c>
      <c r="B36" s="20">
        <v>6.6</v>
      </c>
      <c r="C36" s="20">
        <v>6.6</v>
      </c>
      <c r="D36" s="20">
        <v>6.6</v>
      </c>
    </row>
    <row r="37" spans="1:4" ht="15" customHeight="1">
      <c r="A37" s="11" t="s">
        <v>9</v>
      </c>
      <c r="B37" s="13">
        <v>2.24</v>
      </c>
      <c r="C37" s="13">
        <v>2.24</v>
      </c>
      <c r="D37" s="13">
        <v>2.26</v>
      </c>
    </row>
    <row r="38" spans="1:4" ht="15" customHeight="1">
      <c r="A38" s="11" t="s">
        <v>47</v>
      </c>
      <c r="B38" s="13"/>
      <c r="C38" s="13"/>
      <c r="D38" s="13">
        <v>2.26</v>
      </c>
    </row>
    <row r="39" spans="1:4" ht="15" customHeight="1">
      <c r="A39" s="11" t="s">
        <v>48</v>
      </c>
      <c r="B39" s="13"/>
      <c r="C39" s="13"/>
      <c r="D39" s="13">
        <v>0.24</v>
      </c>
    </row>
    <row r="40" spans="1:4" ht="15" customHeight="1">
      <c r="A40" s="11" t="s">
        <v>10</v>
      </c>
      <c r="B40" s="13">
        <v>0.35247195375</v>
      </c>
      <c r="C40" s="13">
        <v>0.35247195375</v>
      </c>
      <c r="D40" s="13">
        <v>0.563955</v>
      </c>
    </row>
    <row r="41" spans="1:4" ht="15" customHeight="1">
      <c r="A41" s="11" t="s">
        <v>36</v>
      </c>
      <c r="B41" s="23">
        <v>0</v>
      </c>
      <c r="C41" s="23">
        <v>0</v>
      </c>
      <c r="D41" s="23">
        <v>0.04</v>
      </c>
    </row>
    <row r="42" spans="1:4" ht="15" customHeight="1">
      <c r="A42" s="24" t="s">
        <v>11</v>
      </c>
      <c r="B42" s="22">
        <v>0.2</v>
      </c>
      <c r="C42" s="22">
        <v>0.2</v>
      </c>
      <c r="D42" s="22">
        <v>0.2</v>
      </c>
    </row>
    <row r="43" ht="15.75" customHeight="1">
      <c r="A43" s="25" t="s">
        <v>67</v>
      </c>
    </row>
    <row r="44" spans="1:4" ht="27.75" customHeight="1">
      <c r="A44" s="26" t="s">
        <v>70</v>
      </c>
      <c r="B44" s="27"/>
      <c r="C44" s="27"/>
      <c r="D44" s="27"/>
    </row>
    <row r="45" ht="15">
      <c r="A45" s="2" t="s">
        <v>51</v>
      </c>
    </row>
    <row r="46" spans="1:4" ht="30" customHeight="1">
      <c r="A46" s="27" t="s">
        <v>64</v>
      </c>
      <c r="B46" s="27"/>
      <c r="C46" s="27"/>
      <c r="D46" s="27"/>
    </row>
  </sheetData>
  <sheetProtection password="CB05" sheet="1" objects="1" scenarios="1"/>
  <mergeCells count="5">
    <mergeCell ref="A46:D46"/>
    <mergeCell ref="A1:D1"/>
    <mergeCell ref="A44:D44"/>
    <mergeCell ref="B5:D5"/>
    <mergeCell ref="A5:A6"/>
  </mergeCells>
  <printOptions/>
  <pageMargins left="0.31" right="0.14" top="0.71" bottom="0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 Paulo Transporte S.A. Sao</dc:creator>
  <cp:keywords/>
  <dc:description/>
  <cp:lastModifiedBy>Marcelo</cp:lastModifiedBy>
  <cp:lastPrinted>2002-11-02T01:30:19Z</cp:lastPrinted>
  <dcterms:created xsi:type="dcterms:W3CDTF">2002-12-23T13:20:50Z</dcterms:created>
  <dcterms:modified xsi:type="dcterms:W3CDTF">2002-11-02T01:32:05Z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