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<sst xmlns="http://schemas.openxmlformats.org/spreadsheetml/2006/main" count="66" uniqueCount="50">
  <si>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</si>
  <si>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</si>
  <si>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</si>
  <si>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</si>
  <si>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</si>
  <si>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</si>
  <si>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</si>
  <si>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</si>
  <si>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</si>
  <si>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</si>
  <si>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</si>
  <si>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</si>
  <si>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</si>
  <si>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</si>
  <si>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</si>
  <si>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</si>
  <si>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</si>
  <si>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</si>
  <si>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</si>
  <si>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</si>
  <si>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</si>
  <si>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</si>
  <si>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</si>
  <si>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</si>
  <si>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</si>
  <si>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</si>
  <si>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</si>
  <si>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Área 4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</si>
  <si>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</si>
  <si>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</si>
  <si>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</si>
  <si>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</si>
  <si>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</si>
  <si>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</si>
  <si>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</si>
  <si>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</si>
  <si>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</si>
  <si>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</si>
  <si>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</si>
  <si>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</si>
  <si>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</si>
  <si>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</si>
  <si>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</si>
  <si>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</si>
  <si>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</si>
  <si>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</si>
  <si>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</si>
  <si>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</si>
  <si>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</si>
  <si>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03/09/14 - VENCIMENTO 10/09/14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</si>
</sst>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zoomScalePageLayoutView="0" workbookViewId="0" topLeftCell="B1">
      <selection activeCell="K15" sqref="K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2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19</v>
      </c>
      <c r="B4" s="11" t="s">
        <v>0</v>
      </c>
      <c r="C4" s="11" t="s">
        <v>1</v>
      </c>
      <c r="D4" s="11" t="s">
        <v>2</v>
      </c>
      <c r="E4" s="19" t="s">
        <v>27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25</v>
      </c>
      <c r="K4" s="17" t="s">
        <v>26</v>
      </c>
      <c r="L4" s="11" t="s">
        <v>20</v>
      </c>
    </row>
    <row r="5" spans="1:13" ht="24" customHeight="1">
      <c r="A5" s="12" t="s">
        <v>22</v>
      </c>
      <c r="B5" s="13">
        <f aca="true" t="shared" si="0" ref="B5:D7">+B13+B21</f>
        <v>2388034.59</v>
      </c>
      <c r="C5" s="13">
        <f t="shared" si="0"/>
        <v>2946710.79</v>
      </c>
      <c r="D5" s="13">
        <f t="shared" si="0"/>
        <v>3227456.74</v>
      </c>
      <c r="E5" s="13">
        <f>+E21</f>
        <v>179394.78</v>
      </c>
      <c r="F5" s="13">
        <f aca="true" t="shared" si="1" ref="F5:I7">+E13+F21</f>
        <v>2074432.65</v>
      </c>
      <c r="G5" s="13">
        <f t="shared" si="1"/>
        <v>2749023.45</v>
      </c>
      <c r="H5" s="13">
        <f t="shared" si="1"/>
        <v>3583715.66</v>
      </c>
      <c r="I5" s="13">
        <f t="shared" si="1"/>
        <v>2204748.91</v>
      </c>
      <c r="J5" s="13">
        <f aca="true" t="shared" si="2" ref="J5:K7">+I13</f>
        <v>575877.49</v>
      </c>
      <c r="K5" s="13">
        <f t="shared" si="2"/>
        <v>837871.0700000001</v>
      </c>
      <c r="L5" s="13">
        <f>SUM(B5:K5)</f>
        <v>20767266.13</v>
      </c>
      <c r="M5" s="20"/>
    </row>
    <row r="6" spans="1:13" ht="24" customHeight="1">
      <c r="A6" s="2" t="s">
        <v>23</v>
      </c>
      <c r="B6" s="9">
        <f t="shared" si="0"/>
        <v>-347445.18</v>
      </c>
      <c r="C6" s="9">
        <f t="shared" si="0"/>
        <v>-314237.25</v>
      </c>
      <c r="D6" s="9">
        <f t="shared" si="0"/>
        <v>-282014.76</v>
      </c>
      <c r="E6" s="9">
        <f>+E22</f>
        <v>-15666</v>
      </c>
      <c r="F6" s="9">
        <f t="shared" si="1"/>
        <v>-341555.3</v>
      </c>
      <c r="G6" s="9">
        <f t="shared" si="1"/>
        <v>-345308.28</v>
      </c>
      <c r="H6" s="9">
        <f t="shared" si="1"/>
        <v>-397930.08999999997</v>
      </c>
      <c r="I6" s="9">
        <f t="shared" si="1"/>
        <v>-237014.62</v>
      </c>
      <c r="J6" s="9">
        <f t="shared" si="2"/>
        <v>-75595.1</v>
      </c>
      <c r="K6" s="9">
        <f t="shared" si="2"/>
        <v>-81160.81</v>
      </c>
      <c r="L6" s="9">
        <f>SUM(B6:K6)</f>
        <v>-2437927.39</v>
      </c>
      <c r="M6" s="20"/>
    </row>
    <row r="7" spans="1:13" ht="29.25" customHeight="1">
      <c r="A7" s="7" t="s">
        <v>24</v>
      </c>
      <c r="B7" s="8">
        <f t="shared" si="0"/>
        <v>2040589.4100000001</v>
      </c>
      <c r="C7" s="8">
        <f t="shared" si="0"/>
        <v>2632473.54</v>
      </c>
      <c r="D7" s="8">
        <f t="shared" si="0"/>
        <v>2945441.98</v>
      </c>
      <c r="E7" s="8">
        <f>E23</f>
        <v>163728.78</v>
      </c>
      <c r="F7" s="8">
        <f t="shared" si="1"/>
        <v>1732877.3499999999</v>
      </c>
      <c r="G7" s="8">
        <f t="shared" si="1"/>
        <v>2403715.17</v>
      </c>
      <c r="H7" s="8">
        <f t="shared" si="1"/>
        <v>3185785.5700000003</v>
      </c>
      <c r="I7" s="8">
        <f t="shared" si="1"/>
        <v>1967734.29</v>
      </c>
      <c r="J7" s="8">
        <f t="shared" si="2"/>
        <v>500282.39</v>
      </c>
      <c r="K7" s="8">
        <f t="shared" si="2"/>
        <v>756710.26</v>
      </c>
      <c r="L7" s="8">
        <f>SUM(B7:K7)</f>
        <v>18329338.740000002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18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24" t="str">
        <f>+J4</f>
        <v>Ambiental Transp. Urb. S.A.</v>
      </c>
      <c r="J11" s="24" t="str">
        <f>+K4</f>
        <v>Express Transp. Urb Ltda</v>
      </c>
      <c r="K11" s="21" t="s">
        <v>20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22</v>
      </c>
      <c r="B13" s="13">
        <v>1480404.1</v>
      </c>
      <c r="C13" s="13">
        <v>2270635.93</v>
      </c>
      <c r="D13" s="13">
        <v>2625519.39</v>
      </c>
      <c r="E13" s="13">
        <v>1498495.19</v>
      </c>
      <c r="F13" s="13">
        <v>1990256.18</v>
      </c>
      <c r="G13" s="13">
        <v>2735757.98</v>
      </c>
      <c r="H13" s="13">
        <v>1485724.78</v>
      </c>
      <c r="I13" s="13">
        <v>575877.49</v>
      </c>
      <c r="J13" s="13">
        <v>837871.0700000001</v>
      </c>
      <c r="K13" s="13">
        <f>SUM(B13:J13)</f>
        <v>15500542.11</v>
      </c>
    </row>
    <row r="14" spans="1:11" ht="27" customHeight="1">
      <c r="A14" s="2" t="s">
        <v>23</v>
      </c>
      <c r="B14" s="9">
        <v>-256728.18</v>
      </c>
      <c r="C14" s="9">
        <v>-224930.25</v>
      </c>
      <c r="D14" s="9">
        <v>-229733.76</v>
      </c>
      <c r="E14" s="9">
        <v>-297926.3</v>
      </c>
      <c r="F14" s="9">
        <v>-264278.28</v>
      </c>
      <c r="G14" s="9">
        <v>-289369.08999999997</v>
      </c>
      <c r="H14" s="9">
        <v>-185507.62</v>
      </c>
      <c r="I14" s="9">
        <v>-75595.1</v>
      </c>
      <c r="J14" s="9">
        <v>-81160.81</v>
      </c>
      <c r="K14" s="9">
        <f>SUM(B14:J14)</f>
        <v>-1905229.3900000001</v>
      </c>
    </row>
    <row r="15" spans="1:11" ht="27" customHeight="1">
      <c r="A15" s="7" t="s">
        <v>24</v>
      </c>
      <c r="B15" s="8">
        <f>+B13+B14</f>
        <v>1223675.9200000002</v>
      </c>
      <c r="C15" s="8">
        <f aca="true" t="shared" si="3" ref="C15:J15">+C13+C14</f>
        <v>2045705.6800000002</v>
      </c>
      <c r="D15" s="8">
        <f t="shared" si="3"/>
        <v>2395785.63</v>
      </c>
      <c r="E15" s="8">
        <f t="shared" si="3"/>
        <v>1200568.89</v>
      </c>
      <c r="F15" s="8">
        <f t="shared" si="3"/>
        <v>1725977.9</v>
      </c>
      <c r="G15" s="8">
        <f t="shared" si="3"/>
        <v>2446388.89</v>
      </c>
      <c r="H15" s="8">
        <f t="shared" si="3"/>
        <v>1300217.1600000001</v>
      </c>
      <c r="I15" s="8">
        <f t="shared" si="3"/>
        <v>500282.39</v>
      </c>
      <c r="J15" s="8">
        <f t="shared" si="3"/>
        <v>756710.26</v>
      </c>
      <c r="K15" s="8">
        <f>SUM(B15:J15)</f>
        <v>13595312.72</v>
      </c>
    </row>
    <row r="18" spans="1:14" ht="21">
      <c r="A18" s="5"/>
      <c r="B18" s="21" t="s">
        <v>28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 t="s">
        <v>29</v>
      </c>
    </row>
    <row r="19" spans="1:14" ht="38.25">
      <c r="A19" s="21" t="s">
        <v>17</v>
      </c>
      <c r="B19" s="4" t="s">
        <v>7</v>
      </c>
      <c r="C19" s="4" t="s">
        <v>8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9</v>
      </c>
      <c r="I19" s="4" t="s">
        <v>34</v>
      </c>
      <c r="J19" s="4" t="s">
        <v>34</v>
      </c>
      <c r="K19" s="4" t="s">
        <v>34</v>
      </c>
      <c r="L19" s="4" t="s">
        <v>35</v>
      </c>
      <c r="M19" s="4" t="s">
        <v>36</v>
      </c>
      <c r="N19" s="21"/>
    </row>
    <row r="20" spans="1:14" ht="15.75">
      <c r="A20" s="21"/>
      <c r="B20" s="3" t="s">
        <v>37</v>
      </c>
      <c r="C20" s="3" t="s">
        <v>38</v>
      </c>
      <c r="D20" s="3" t="s">
        <v>39</v>
      </c>
      <c r="E20" s="3" t="s">
        <v>40</v>
      </c>
      <c r="F20" s="3" t="s">
        <v>41</v>
      </c>
      <c r="G20" s="3" t="s">
        <v>42</v>
      </c>
      <c r="H20" s="3" t="s">
        <v>43</v>
      </c>
      <c r="I20" s="3" t="s">
        <v>44</v>
      </c>
      <c r="J20" s="3" t="s">
        <v>45</v>
      </c>
      <c r="K20" s="3" t="s">
        <v>46</v>
      </c>
      <c r="L20" s="3" t="s">
        <v>47</v>
      </c>
      <c r="M20" s="3" t="s">
        <v>48</v>
      </c>
      <c r="N20" s="21"/>
    </row>
    <row r="21" spans="1:14" ht="27" customHeight="1">
      <c r="A21" s="12" t="s">
        <v>22</v>
      </c>
      <c r="B21" s="13">
        <v>907630.49</v>
      </c>
      <c r="C21" s="13">
        <v>676074.86</v>
      </c>
      <c r="D21" s="13">
        <v>601937.35</v>
      </c>
      <c r="E21" s="13">
        <v>179394.78</v>
      </c>
      <c r="F21" s="13">
        <v>575937.46</v>
      </c>
      <c r="G21" s="13">
        <v>758767.27</v>
      </c>
      <c r="H21" s="13">
        <v>847957.68</v>
      </c>
      <c r="I21" s="13">
        <v>719024.13</v>
      </c>
      <c r="J21" s="13">
        <v>594336.58</v>
      </c>
      <c r="K21" s="13">
        <v>688993.06</v>
      </c>
      <c r="L21" s="13">
        <v>351808.89</v>
      </c>
      <c r="M21" s="13">
        <v>211672.1</v>
      </c>
      <c r="N21" s="13">
        <f>SUM(B21:M21)</f>
        <v>7113534.649999999</v>
      </c>
    </row>
    <row r="22" spans="1:14" ht="27" customHeight="1">
      <c r="A22" s="2" t="s">
        <v>23</v>
      </c>
      <c r="B22" s="10">
        <v>-90717</v>
      </c>
      <c r="C22" s="10">
        <v>-89307</v>
      </c>
      <c r="D22" s="10">
        <v>-52281</v>
      </c>
      <c r="E22" s="10">
        <v>-15666</v>
      </c>
      <c r="F22" s="10">
        <v>-43629</v>
      </c>
      <c r="G22" s="10">
        <v>-81030</v>
      </c>
      <c r="H22" s="10">
        <v>-108561</v>
      </c>
      <c r="I22" s="10">
        <v>-51507</v>
      </c>
      <c r="J22" s="10">
        <v>-65304</v>
      </c>
      <c r="K22" s="10">
        <v>-52839</v>
      </c>
      <c r="L22" s="10">
        <v>-40746</v>
      </c>
      <c r="M22" s="10">
        <v>-25230</v>
      </c>
      <c r="N22" s="9">
        <f>SUM(B22:M22)</f>
        <v>-716817</v>
      </c>
    </row>
    <row r="23" spans="1:14" ht="29.25" customHeight="1">
      <c r="A23" s="7" t="s">
        <v>24</v>
      </c>
      <c r="B23" s="8">
        <f>+B21+B22</f>
        <v>816913.49</v>
      </c>
      <c r="C23" s="8">
        <f aca="true" t="shared" si="4" ref="C23:I23">+C21+C22</f>
        <v>586767.86</v>
      </c>
      <c r="D23" s="8">
        <f t="shared" si="4"/>
        <v>549656.35</v>
      </c>
      <c r="E23" s="8">
        <f t="shared" si="4"/>
        <v>163728.78</v>
      </c>
      <c r="F23" s="8">
        <f t="shared" si="4"/>
        <v>532308.46</v>
      </c>
      <c r="G23" s="8">
        <f t="shared" si="4"/>
        <v>677737.27</v>
      </c>
      <c r="H23" s="8">
        <f t="shared" si="4"/>
        <v>739396.68</v>
      </c>
      <c r="I23" s="8">
        <f t="shared" si="4"/>
        <v>667517.13</v>
      </c>
      <c r="J23" s="8">
        <f>+J21+J22</f>
        <v>529032.58</v>
      </c>
      <c r="K23" s="8">
        <f>+K21+K22</f>
        <v>636154.06</v>
      </c>
      <c r="L23" s="8">
        <f>+L21+L22</f>
        <v>311062.89</v>
      </c>
      <c r="M23" s="8">
        <f>+M21+M22</f>
        <v>186442.1</v>
      </c>
      <c r="N23" s="8">
        <f>+N21+N22</f>
        <v>6396717.649999999</v>
      </c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9">
    <mergeCell ref="B18:M18"/>
    <mergeCell ref="N18:N20"/>
    <mergeCell ref="A11:A12"/>
    <mergeCell ref="K11:K12"/>
    <mergeCell ref="A19:A20"/>
    <mergeCell ref="A1:K1"/>
    <mergeCell ref="A2:K2"/>
    <mergeCell ref="I11:I12"/>
    <mergeCell ref="J11:J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2014-09-09T19:22:46Z</dcterms:modified>
  <cp:category/>
  <cp:version/>
  <cp:contentType/>
  <cp:contentStatus/>
</cp:coreProperties>
</file>