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J14" i="5"/>
  <c r="I14"/>
  <c r="H14"/>
  <c r="G14"/>
  <c r="F14"/>
  <c r="E14"/>
  <c r="D14"/>
  <c r="C14"/>
  <c r="B14"/>
  <c r="B5" l="1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I11"/>
  <c r="J11"/>
  <c r="K13"/>
  <c r="K14"/>
  <c r="B7"/>
  <c r="C7"/>
  <c r="D7"/>
  <c r="F7"/>
  <c r="G7"/>
  <c r="H7"/>
  <c r="I7"/>
  <c r="J7"/>
  <c r="K7"/>
  <c r="J21"/>
  <c r="J22"/>
  <c r="B23"/>
  <c r="C23"/>
  <c r="D23"/>
  <c r="E23"/>
  <c r="E7" s="1"/>
  <c r="F23"/>
  <c r="G23"/>
  <c r="H23"/>
  <c r="I23"/>
  <c r="J23"/>
  <c r="L6" l="1"/>
  <c r="L7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<sst xmlns="http://schemas.openxmlformats.org/spreadsheetml/2006/main" count="57" uniqueCount="34">
  <si>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</si>
  <si>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</si>
  <si>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</si>
  <si>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</si>
  <si>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</si>
  <si>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</si>
  <si>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</si>
  <si>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</si>
  <si>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</si>
  <si>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</si>
  <si>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</si>
  <si>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</si>
  <si>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</si>
  <si>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</si>
  <si>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</si>
  <si>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</si>
  <si>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</si>
  <si>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</si>
  <si>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</si>
  <si>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</si>
  <si>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</si>
  <si>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</si>
  <si>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</si>
  <si>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</si>
  <si>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</si>
  <si>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</si>
  <si>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</si>
  <si>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</si>
  <si>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</si>
  <si>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</si>
  <si>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</si>
  <si>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</si>
  <si>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</si>
  <si>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22/05/14 - VENCIMENTO 29/05/14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</si>
</sst>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1444515.98</v>
      </c>
      <c r="C5" s="13">
        <f t="shared" si="0"/>
        <v>2440176.79</v>
      </c>
      <c r="D5" s="13">
        <f t="shared" si="0"/>
        <v>3136764.8200000003</v>
      </c>
      <c r="E5" s="13">
        <f>+E21</f>
        <v>1097603.3999999999</v>
      </c>
      <c r="F5" s="13">
        <f t="shared" ref="F5:I7" si="1">+E13+F21</f>
        <v>1896609.6</v>
      </c>
      <c r="G5" s="13">
        <f t="shared" si="1"/>
        <v>2650832.4900000002</v>
      </c>
      <c r="H5" s="13">
        <f t="shared" si="1"/>
        <v>2892653.59</v>
      </c>
      <c r="I5" s="13">
        <f t="shared" si="1"/>
        <v>1632566.52</v>
      </c>
      <c r="J5" s="13">
        <f t="shared" ref="J5:K7" si="2">+I13</f>
        <v>494090.32</v>
      </c>
      <c r="K5" s="13">
        <f t="shared" si="2"/>
        <v>730226.16</v>
      </c>
      <c r="L5" s="13">
        <f>SUM(B5:K5)</f>
        <v>18416039.670000002</v>
      </c>
      <c r="M5" s="20"/>
    </row>
    <row r="6" spans="1:13" ht="24" customHeight="1">
      <c r="A6" s="2" t="s">
        <v>27</v>
      </c>
      <c r="B6" s="9">
        <f t="shared" si="0"/>
        <v>289927.92000000004</v>
      </c>
      <c r="C6" s="9">
        <f t="shared" si="0"/>
        <v>-125549.93000000005</v>
      </c>
      <c r="D6" s="9">
        <f t="shared" si="0"/>
        <v>-78038.550000000148</v>
      </c>
      <c r="E6" s="9">
        <f>+E22</f>
        <v>147373.54</v>
      </c>
      <c r="F6" s="9">
        <f t="shared" si="1"/>
        <v>-298166.21999999997</v>
      </c>
      <c r="G6" s="9">
        <f t="shared" si="1"/>
        <v>-92047.030000000261</v>
      </c>
      <c r="H6" s="9">
        <f t="shared" si="1"/>
        <v>84210.480000000258</v>
      </c>
      <c r="I6" s="9">
        <f t="shared" si="1"/>
        <v>59161.359999999753</v>
      </c>
      <c r="J6" s="9">
        <f t="shared" si="2"/>
        <v>-71285.020000000019</v>
      </c>
      <c r="K6" s="9">
        <f t="shared" si="2"/>
        <v>-51718.079999999958</v>
      </c>
      <c r="L6" s="9">
        <f>SUM(B6:K6)</f>
        <v>-136131.53000000032</v>
      </c>
      <c r="M6" s="20"/>
    </row>
    <row r="7" spans="1:13" ht="29.25" customHeight="1">
      <c r="A7" s="7" t="s">
        <v>28</v>
      </c>
      <c r="B7" s="8">
        <f t="shared" si="0"/>
        <v>1734443.9</v>
      </c>
      <c r="C7" s="8">
        <f t="shared" si="0"/>
        <v>2314626.86</v>
      </c>
      <c r="D7" s="8">
        <f t="shared" si="0"/>
        <v>3058726.27</v>
      </c>
      <c r="E7" s="8">
        <f>E23</f>
        <v>1244976.94</v>
      </c>
      <c r="F7" s="8">
        <f t="shared" si="1"/>
        <v>1598443.38</v>
      </c>
      <c r="G7" s="8">
        <f t="shared" si="1"/>
        <v>2558785.46</v>
      </c>
      <c r="H7" s="8">
        <f t="shared" si="1"/>
        <v>2976864.0700000003</v>
      </c>
      <c r="I7" s="8">
        <f t="shared" si="1"/>
        <v>1691727.88</v>
      </c>
      <c r="J7" s="8">
        <f t="shared" si="2"/>
        <v>422805.3</v>
      </c>
      <c r="K7" s="8">
        <f t="shared" si="2"/>
        <v>678508.08000000007</v>
      </c>
      <c r="L7" s="8">
        <f>SUM(B7:K7)</f>
        <v>18279908.140000001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654852.62</v>
      </c>
      <c r="C13" s="13">
        <v>1864046.58</v>
      </c>
      <c r="D13" s="13">
        <v>2267349.9700000002</v>
      </c>
      <c r="E13" s="13">
        <v>1241170.72</v>
      </c>
      <c r="F13" s="13">
        <v>1616602.84</v>
      </c>
      <c r="G13" s="13">
        <v>2274674.39</v>
      </c>
      <c r="H13" s="13">
        <v>1154836.06</v>
      </c>
      <c r="I13" s="13">
        <v>494090.32</v>
      </c>
      <c r="J13" s="13">
        <v>730226.16</v>
      </c>
      <c r="K13" s="13">
        <f>SUM(B13:J13)</f>
        <v>12297849.66</v>
      </c>
    </row>
    <row r="14" spans="1:13" ht="27" customHeight="1">
      <c r="A14" s="2" t="s">
        <v>27</v>
      </c>
      <c r="B14" s="9">
        <f>+B15-B13</f>
        <v>-187573.46999999997</v>
      </c>
      <c r="C14" s="9">
        <f t="shared" ref="C14:J14" si="3">+C15-C13</f>
        <v>-155216.81000000006</v>
      </c>
      <c r="D14" s="9">
        <f t="shared" si="3"/>
        <v>-65317.410000000149</v>
      </c>
      <c r="E14" s="9">
        <f t="shared" si="3"/>
        <v>-222973.95999999996</v>
      </c>
      <c r="F14" s="9">
        <f t="shared" si="3"/>
        <v>-151003.53000000026</v>
      </c>
      <c r="G14" s="9">
        <f t="shared" si="3"/>
        <v>39721.280000000261</v>
      </c>
      <c r="H14" s="9">
        <f t="shared" si="3"/>
        <v>27415.239999999758</v>
      </c>
      <c r="I14" s="9">
        <f t="shared" si="3"/>
        <v>-71285.020000000019</v>
      </c>
      <c r="J14" s="9">
        <f t="shared" si="3"/>
        <v>-51718.079999999958</v>
      </c>
      <c r="K14" s="9">
        <f>SUM(B14:J14)</f>
        <v>-837951.76000000036</v>
      </c>
    </row>
    <row r="15" spans="1:13" ht="27" customHeight="1">
      <c r="A15" s="7" t="s">
        <v>28</v>
      </c>
      <c r="B15" s="8">
        <v>467279.15</v>
      </c>
      <c r="C15" s="8">
        <v>1708829.77</v>
      </c>
      <c r="D15" s="8">
        <v>2202032.56</v>
      </c>
      <c r="E15" s="8">
        <v>1018196.76</v>
      </c>
      <c r="F15" s="8">
        <v>1465599.3099999998</v>
      </c>
      <c r="G15" s="8">
        <v>2314395.6700000004</v>
      </c>
      <c r="H15" s="8">
        <v>1182251.2999999998</v>
      </c>
      <c r="I15" s="8">
        <v>422805.3</v>
      </c>
      <c r="J15" s="8">
        <v>678508.08000000007</v>
      </c>
      <c r="K15" s="8">
        <f>SUM(B15:J15)</f>
        <v>11459897.9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789663.36</v>
      </c>
      <c r="C21" s="13">
        <v>576130.21</v>
      </c>
      <c r="D21" s="13">
        <v>869414.85</v>
      </c>
      <c r="E21" s="13">
        <v>1097603.3999999999</v>
      </c>
      <c r="F21" s="13">
        <v>655438.88</v>
      </c>
      <c r="G21" s="13">
        <v>1034229.65</v>
      </c>
      <c r="H21" s="13">
        <v>617979.19999999995</v>
      </c>
      <c r="I21" s="13">
        <v>477730.46</v>
      </c>
      <c r="J21" s="13">
        <f>SUM(B21:I21)</f>
        <v>6118190.0099999998</v>
      </c>
      <c r="M21" s="15"/>
    </row>
    <row r="22" spans="1:13" ht="27" customHeight="1">
      <c r="A22" s="2" t="s">
        <v>27</v>
      </c>
      <c r="B22" s="10">
        <v>477501.39</v>
      </c>
      <c r="C22" s="10">
        <v>29666.880000000001</v>
      </c>
      <c r="D22" s="10">
        <v>-12721.14</v>
      </c>
      <c r="E22" s="10">
        <v>147373.54</v>
      </c>
      <c r="F22" s="10">
        <v>-75192.259999999995</v>
      </c>
      <c r="G22" s="10">
        <v>58956.5</v>
      </c>
      <c r="H22" s="10">
        <v>44489.2</v>
      </c>
      <c r="I22" s="10">
        <v>31746.12</v>
      </c>
      <c r="J22" s="9">
        <f>SUM(B22:I22)</f>
        <v>701820.23</v>
      </c>
      <c r="M22" s="15"/>
    </row>
    <row r="23" spans="1:13" ht="29.25" customHeight="1">
      <c r="A23" s="7" t="s">
        <v>28</v>
      </c>
      <c r="B23" s="8">
        <f>+B21+B22</f>
        <v>1267164.75</v>
      </c>
      <c r="C23" s="8">
        <f t="shared" ref="C23:J23" si="4">+C21+C22</f>
        <v>605797.09</v>
      </c>
      <c r="D23" s="8">
        <f t="shared" si="4"/>
        <v>856693.71</v>
      </c>
      <c r="E23" s="8">
        <f t="shared" si="4"/>
        <v>1244976.94</v>
      </c>
      <c r="F23" s="8">
        <f t="shared" si="4"/>
        <v>580246.62</v>
      </c>
      <c r="G23" s="8">
        <f t="shared" si="4"/>
        <v>1093186.1499999999</v>
      </c>
      <c r="H23" s="8">
        <f t="shared" si="4"/>
        <v>662468.39999999991</v>
      </c>
      <c r="I23" s="8">
        <f t="shared" si="4"/>
        <v>509476.58</v>
      </c>
      <c r="J23" s="8">
        <f t="shared" si="4"/>
        <v>6820010.2400000002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2014-05-28T20:55:41Z</dcterms:modified>
</cp:coreProperties>
</file>