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J14" i="5"/>
  <c r="I14"/>
  <c r="H14"/>
  <c r="G14"/>
  <c r="F14"/>
  <c r="E14"/>
  <c r="D14"/>
  <c r="C14"/>
  <c r="B14"/>
  <c r="B5" l="1"/>
  <c r="C5"/>
  <c r="D5"/>
  <c r="E5"/>
  <c r="F5"/>
  <c r="G5"/>
  <c r="H5"/>
  <c r="I5"/>
  <c r="J5"/>
  <c r="K5"/>
  <c r="L5"/>
  <c r="B6"/>
  <c r="C6"/>
  <c r="D6"/>
  <c r="E6"/>
  <c r="F6"/>
  <c r="G6"/>
  <c r="H6"/>
  <c r="I6"/>
  <c r="J6"/>
  <c r="K6"/>
  <c r="I11"/>
  <c r="J11"/>
  <c r="K13"/>
  <c r="K14"/>
  <c r="B7"/>
  <c r="C7"/>
  <c r="D7"/>
  <c r="F7"/>
  <c r="G7"/>
  <c r="H7"/>
  <c r="I7"/>
  <c r="J7"/>
  <c r="K7"/>
  <c r="K15"/>
  <c r="J21"/>
  <c r="J22"/>
  <c r="B23"/>
  <c r="C23"/>
  <c r="D23"/>
  <c r="E23"/>
  <c r="E7" s="1"/>
  <c r="F23"/>
  <c r="G23"/>
  <c r="H23"/>
  <c r="I23"/>
  <c r="J23"/>
  <c r="L6" l="1"/>
  <c r="L7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<sst xmlns="http://schemas.openxmlformats.org/spreadsheetml/2006/main" count="57" uniqueCount="34">
  <si>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</si>
  <si>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</si>
  <si>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</si>
  <si>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</si>
  <si>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</si>
  <si>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</si>
  <si>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</si>
  <si>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</si>
  <si>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</si>
  <si>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</si>
  <si>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</si>
  <si>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</si>
  <si>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</si>
  <si>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</si>
  <si>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</si>
  <si>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</si>
  <si>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</si>
  <si>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</si>
  <si>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</si>
  <si>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</si>
  <si>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</si>
  <si>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</si>
  <si>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</si>
  <si>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</si>
  <si>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</si>
  <si>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</si>
  <si>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</si>
  <si>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</si>
  <si>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</si>
  <si>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</si>
  <si>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</si>
  <si>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</si>
  <si>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</si>
  <si>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21/05/14 - VENCIMENTO 28/05/14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</si>
</sst>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816011.39</v>
      </c>
      <c r="C5" s="13">
        <f t="shared" si="0"/>
        <v>694722.62</v>
      </c>
      <c r="D5" s="13">
        <f t="shared" si="0"/>
        <v>2915893.29</v>
      </c>
      <c r="E5" s="13">
        <f>+E21</f>
        <v>1085612.9099999999</v>
      </c>
      <c r="F5" s="13">
        <f t="shared" ref="F5:I7" si="1">+E13+F21</f>
        <v>1030209.9299999999</v>
      </c>
      <c r="G5" s="13">
        <f t="shared" si="1"/>
        <v>1721610.91</v>
      </c>
      <c r="H5" s="13">
        <f t="shared" si="1"/>
        <v>1774395.81</v>
      </c>
      <c r="I5" s="13">
        <f t="shared" si="1"/>
        <v>766279.7</v>
      </c>
      <c r="J5" s="13">
        <f t="shared" ref="J5:K7" si="2">+I13</f>
        <v>381856.85</v>
      </c>
      <c r="K5" s="13">
        <f t="shared" si="2"/>
        <v>739724.26</v>
      </c>
      <c r="L5" s="13">
        <f>SUM(B5:K5)</f>
        <v>11926317.669999998</v>
      </c>
      <c r="M5" s="20"/>
    </row>
    <row r="6" spans="1:13" ht="24" customHeight="1">
      <c r="A6" s="2" t="s">
        <v>27</v>
      </c>
      <c r="B6" s="9">
        <f t="shared" si="0"/>
        <v>-109384.34</v>
      </c>
      <c r="C6" s="9">
        <f t="shared" si="0"/>
        <v>-117437.8</v>
      </c>
      <c r="D6" s="9">
        <f t="shared" si="0"/>
        <v>-305925.42999999993</v>
      </c>
      <c r="E6" s="9">
        <f>+E22</f>
        <v>-115578</v>
      </c>
      <c r="F6" s="9">
        <f t="shared" si="1"/>
        <v>-273984.61</v>
      </c>
      <c r="G6" s="9">
        <f t="shared" si="1"/>
        <v>-272518.5199999999</v>
      </c>
      <c r="H6" s="9">
        <f t="shared" si="1"/>
        <v>-236266.09999999998</v>
      </c>
      <c r="I6" s="9">
        <f t="shared" si="1"/>
        <v>-102245.68999999994</v>
      </c>
      <c r="J6" s="9">
        <f t="shared" si="2"/>
        <v>-64691.140000000014</v>
      </c>
      <c r="K6" s="9">
        <f t="shared" si="2"/>
        <v>-78945.75</v>
      </c>
      <c r="L6" s="9">
        <f>SUM(B6:K6)</f>
        <v>-1676977.38</v>
      </c>
      <c r="M6" s="20"/>
    </row>
    <row r="7" spans="1:13" ht="29.25" customHeight="1">
      <c r="A7" s="7" t="s">
        <v>28</v>
      </c>
      <c r="B7" s="8">
        <f t="shared" si="0"/>
        <v>706627.05</v>
      </c>
      <c r="C7" s="8">
        <f t="shared" si="0"/>
        <v>577284.81999999995</v>
      </c>
      <c r="D7" s="8">
        <f t="shared" si="0"/>
        <v>2609967.86</v>
      </c>
      <c r="E7" s="8">
        <f>E23</f>
        <v>970034.90999999992</v>
      </c>
      <c r="F7" s="8">
        <f t="shared" si="1"/>
        <v>756225.32</v>
      </c>
      <c r="G7" s="8">
        <f t="shared" si="1"/>
        <v>1449092.3900000001</v>
      </c>
      <c r="H7" s="8">
        <f t="shared" si="1"/>
        <v>1538129.71</v>
      </c>
      <c r="I7" s="8">
        <f t="shared" si="1"/>
        <v>664034.01</v>
      </c>
      <c r="J7" s="8">
        <f t="shared" si="2"/>
        <v>317165.70999999996</v>
      </c>
      <c r="K7" s="8">
        <f t="shared" si="2"/>
        <v>660778.51</v>
      </c>
      <c r="L7" s="8">
        <f>SUM(B7:K7)</f>
        <v>10249340.289999997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24028.400000000001</v>
      </c>
      <c r="C13" s="13">
        <v>34026.74</v>
      </c>
      <c r="D13" s="13">
        <v>2044824.67</v>
      </c>
      <c r="E13" s="13">
        <v>359637.36</v>
      </c>
      <c r="F13" s="13">
        <v>873985.82</v>
      </c>
      <c r="G13" s="13">
        <v>1137514.1499999999</v>
      </c>
      <c r="H13" s="13">
        <v>262295.98</v>
      </c>
      <c r="I13" s="13">
        <v>381856.85</v>
      </c>
      <c r="J13" s="13">
        <v>739724.26</v>
      </c>
      <c r="K13" s="13">
        <f>SUM(B13:J13)</f>
        <v>5857894.2299999986</v>
      </c>
    </row>
    <row r="14" spans="1:13" ht="27" customHeight="1">
      <c r="A14" s="2" t="s">
        <v>27</v>
      </c>
      <c r="B14" s="9">
        <f>+B15-B13</f>
        <v>-7768.340000000002</v>
      </c>
      <c r="C14" s="9">
        <f t="shared" ref="C14:J14" si="3">+C15-C13</f>
        <v>-12791.8</v>
      </c>
      <c r="D14" s="9">
        <f t="shared" si="3"/>
        <v>-206502.42999999993</v>
      </c>
      <c r="E14" s="9">
        <f t="shared" si="3"/>
        <v>-170718.61</v>
      </c>
      <c r="F14" s="9">
        <f t="shared" si="3"/>
        <v>-172981.5199999999</v>
      </c>
      <c r="G14" s="9">
        <f t="shared" si="3"/>
        <v>-180931.09999999998</v>
      </c>
      <c r="H14" s="9">
        <f t="shared" si="3"/>
        <v>-38183.689999999944</v>
      </c>
      <c r="I14" s="9">
        <f t="shared" si="3"/>
        <v>-64691.140000000014</v>
      </c>
      <c r="J14" s="9">
        <f t="shared" si="3"/>
        <v>-78945.75</v>
      </c>
      <c r="K14" s="9">
        <f>SUM(B14:J14)</f>
        <v>-933514.37999999977</v>
      </c>
    </row>
    <row r="15" spans="1:13" ht="27" customHeight="1">
      <c r="A15" s="7" t="s">
        <v>28</v>
      </c>
      <c r="B15" s="8">
        <v>16260.06</v>
      </c>
      <c r="C15" s="8">
        <v>21234.94</v>
      </c>
      <c r="D15" s="8">
        <v>1838322.24</v>
      </c>
      <c r="E15" s="8">
        <v>188918.75</v>
      </c>
      <c r="F15" s="8">
        <v>701004.3</v>
      </c>
      <c r="G15" s="8">
        <v>956583.04999999993</v>
      </c>
      <c r="H15" s="8">
        <v>224112.29000000004</v>
      </c>
      <c r="I15" s="8">
        <v>317165.70999999996</v>
      </c>
      <c r="J15" s="8">
        <v>660778.51</v>
      </c>
      <c r="K15" s="8">
        <f>SUM(B15:J15)</f>
        <v>4924379.8499999996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791982.99</v>
      </c>
      <c r="C21" s="13">
        <v>660695.88</v>
      </c>
      <c r="D21" s="13">
        <v>871068.62</v>
      </c>
      <c r="E21" s="13">
        <v>1085612.9099999999</v>
      </c>
      <c r="F21" s="13">
        <v>670572.56999999995</v>
      </c>
      <c r="G21" s="13">
        <v>847625.09</v>
      </c>
      <c r="H21" s="13">
        <v>636881.66</v>
      </c>
      <c r="I21" s="13">
        <v>503983.72</v>
      </c>
      <c r="J21" s="13">
        <f>SUM(B21:I21)</f>
        <v>6068423.4400000004</v>
      </c>
      <c r="M21" s="15"/>
    </row>
    <row r="22" spans="1:13" ht="27" customHeight="1">
      <c r="A22" s="2" t="s">
        <v>27</v>
      </c>
      <c r="B22" s="10">
        <v>-101616</v>
      </c>
      <c r="C22" s="10">
        <v>-104646</v>
      </c>
      <c r="D22" s="10">
        <v>-99423</v>
      </c>
      <c r="E22" s="10">
        <v>-115578</v>
      </c>
      <c r="F22" s="10">
        <v>-103266</v>
      </c>
      <c r="G22" s="10">
        <v>-99537</v>
      </c>
      <c r="H22" s="10">
        <v>-55335</v>
      </c>
      <c r="I22" s="10">
        <v>-64062</v>
      </c>
      <c r="J22" s="9">
        <f>SUM(B22:I22)</f>
        <v>-743463</v>
      </c>
      <c r="M22" s="15"/>
    </row>
    <row r="23" spans="1:13" ht="29.25" customHeight="1">
      <c r="A23" s="7" t="s">
        <v>28</v>
      </c>
      <c r="B23" s="8">
        <f>+B21+B22</f>
        <v>690366.99</v>
      </c>
      <c r="C23" s="8">
        <f t="shared" ref="C23:J23" si="4">+C21+C22</f>
        <v>556049.88</v>
      </c>
      <c r="D23" s="8">
        <f t="shared" si="4"/>
        <v>771645.62</v>
      </c>
      <c r="E23" s="8">
        <f t="shared" si="4"/>
        <v>970034.90999999992</v>
      </c>
      <c r="F23" s="8">
        <f t="shared" si="4"/>
        <v>567306.56999999995</v>
      </c>
      <c r="G23" s="8">
        <f t="shared" si="4"/>
        <v>748088.09</v>
      </c>
      <c r="H23" s="8">
        <f t="shared" si="4"/>
        <v>581546.66</v>
      </c>
      <c r="I23" s="8">
        <f t="shared" si="4"/>
        <v>439921.72</v>
      </c>
      <c r="J23" s="8">
        <f t="shared" si="4"/>
        <v>5324960.4400000004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2014-05-28T12:44:50Z</dcterms:modified>
</cp:coreProperties>
</file>