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SISTEMA'!$A$1:$L$24</definedName>
    <definedName name="_xlnm.Print_Titles" localSheetId="0">'RESUMO SISTEMA'!$1:$20</definedName>
  </definedNames>
  <calcPr fullCalcOnLoad="1"/>
</workbook>
</file>

<file path=xl/sharedStrings.xml><?xml version="1.0" encoding="utf-8"?>
<sst xmlns="http://schemas.openxmlformats.org/spreadsheetml/2006/main" count="57" uniqueCount="34">
  <si>
    <t>Área 1</t>
  </si>
  <si>
    <t>Área 2</t>
  </si>
  <si>
    <t>Área 3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</si>
  <si>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</si>
  <si>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</si>
  <si>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</si>
  <si>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</si>
  <si>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</si>
  <si>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</si>
  <si>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 xml:space="preserve">Consórcio Aliança Paulistana            </t>
  </si>
  <si>
    <t xml:space="preserve">Consórcio Aliança Cooperpeople    </t>
  </si>
  <si>
    <t xml:space="preserve">Consórcio Auhto Pam                     </t>
  </si>
  <si>
    <t xml:space="preserve">Consórcio Auhto Pam </t>
  </si>
  <si>
    <t xml:space="preserve">Consórcio Unicoopers Cooperalfa                                   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</si>
  <si>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</si>
  <si>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</si>
  <si>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</si>
  <si>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</si>
  <si>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</si>
  <si>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</si>
  <si>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</si>
  <si>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PERMISSÃO</t>
  </si>
  <si>
    <t>CONCESSÃO</t>
  </si>
  <si>
    <t>SISTEMA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</si>
  <si>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</si>
  <si>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</si>
  <si>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</si>
  <si>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</si>
  <si>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</si>
  <si>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</si>
  <si>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</si>
  <si>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 xml:space="preserve">Transcooper </t>
  </si>
  <si>
    <t>Área 4</t>
  </si>
  <si>
    <t>OPERAÇÃO 19/05/14 - VENCIMENTO 26/05/14</t>
  </si>
</sst>
</file>

<file path=xl/styles.xml><?xml version="1.0" encoding="utf-8"?>
<styleSheet xmlns="http://schemas.openxmlformats.org/spreadsheetml/2006/main">
  <numFmts count="1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0" borderId="14" xfId="0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43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39" fillId="0" borderId="14" xfId="0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173" fontId="0" fillId="0" borderId="0" xfId="0" applyNumberFormat="1" applyFont="1" applyFill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  <xf numFmtId="0" fontId="39" fillId="0" borderId="12" xfId="0" applyFont="1" applyFill="1" applyBorder="1" applyAlignment="1">
      <alignment horizontal="center" vertical="center"/>
    </xf>
    <xf numFmtId="0" fontId="39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2.625" style="1" bestFit="1" customWidth="1"/>
    <col min="14" max="16384" width="9.00390625" style="1" customWidth="1"/>
  </cols>
  <sheetData>
    <row r="1" spans="1:11" ht="21">
      <c r="A1" s="22" t="s">
        <v>25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2" ht="21">
      <c r="A2" s="23" t="s">
        <v>33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18"/>
    </row>
    <row r="3" spans="1:11" ht="21">
      <c r="A3" s="5"/>
      <c r="B3" s="5"/>
      <c r="C3" s="5"/>
      <c r="D3" s="5"/>
      <c r="E3" s="5"/>
      <c r="F3" s="5"/>
      <c r="G3" s="5"/>
      <c r="H3" s="5"/>
      <c r="I3" s="16"/>
      <c r="J3" s="16"/>
      <c r="K3" s="5"/>
    </row>
    <row r="4" spans="1:12" ht="40.5" customHeight="1">
      <c r="A4" s="11" t="s">
        <v>23</v>
      </c>
      <c r="B4" s="11" t="s">
        <v>0</v>
      </c>
      <c r="C4" s="11" t="s">
        <v>1</v>
      </c>
      <c r="D4" s="11" t="s">
        <v>2</v>
      </c>
      <c r="E4" s="19" t="s">
        <v>32</v>
      </c>
      <c r="F4" s="11" t="s">
        <v>3</v>
      </c>
      <c r="G4" s="11" t="s">
        <v>4</v>
      </c>
      <c r="H4" s="11" t="s">
        <v>5</v>
      </c>
      <c r="I4" s="11" t="s">
        <v>6</v>
      </c>
      <c r="J4" s="17" t="s">
        <v>29</v>
      </c>
      <c r="K4" s="17" t="s">
        <v>30</v>
      </c>
      <c r="L4" s="11" t="s">
        <v>24</v>
      </c>
    </row>
    <row r="5" spans="1:13" ht="24" customHeight="1">
      <c r="A5" s="12" t="s">
        <v>26</v>
      </c>
      <c r="B5" s="13">
        <f aca="true" t="shared" si="0" ref="B5:D7">+B13+B21</f>
        <v>2100176.5300000003</v>
      </c>
      <c r="C5" s="13">
        <f t="shared" si="0"/>
        <v>2644464.5</v>
      </c>
      <c r="D5" s="13">
        <f t="shared" si="0"/>
        <v>3219861.15</v>
      </c>
      <c r="E5" s="13">
        <f>+E21</f>
        <v>1066447.28</v>
      </c>
      <c r="F5" s="13">
        <f aca="true" t="shared" si="1" ref="F5:I7">+E13+F21</f>
        <v>2016575.1300000001</v>
      </c>
      <c r="G5" s="13">
        <f t="shared" si="1"/>
        <v>2943600.88</v>
      </c>
      <c r="H5" s="13">
        <f t="shared" si="1"/>
        <v>3086823.46</v>
      </c>
      <c r="I5" s="13">
        <f t="shared" si="1"/>
        <v>1841225.6800000002</v>
      </c>
      <c r="J5" s="13">
        <f aca="true" t="shared" si="2" ref="J5:K7">+I13</f>
        <v>513076.94</v>
      </c>
      <c r="K5" s="13">
        <f t="shared" si="2"/>
        <v>758847.93</v>
      </c>
      <c r="L5" s="13">
        <f>SUM(B5:K5)</f>
        <v>20191099.48</v>
      </c>
      <c r="M5" s="20"/>
    </row>
    <row r="6" spans="1:13" ht="24" customHeight="1">
      <c r="A6" s="2" t="s">
        <v>27</v>
      </c>
      <c r="B6" s="9">
        <f t="shared" si="0"/>
        <v>-330428.36</v>
      </c>
      <c r="C6" s="9">
        <f t="shared" si="0"/>
        <v>-340893.3</v>
      </c>
      <c r="D6" s="9">
        <f t="shared" si="0"/>
        <v>-341481.56</v>
      </c>
      <c r="E6" s="9">
        <f>+E22</f>
        <v>-123738</v>
      </c>
      <c r="F6" s="9">
        <f t="shared" si="1"/>
        <v>-357183.75</v>
      </c>
      <c r="G6" s="9">
        <f t="shared" si="1"/>
        <v>-390325.24</v>
      </c>
      <c r="H6" s="9">
        <f t="shared" si="1"/>
        <v>-345759.54</v>
      </c>
      <c r="I6" s="9">
        <f t="shared" si="1"/>
        <v>-261933.36</v>
      </c>
      <c r="J6" s="9">
        <f t="shared" si="2"/>
        <v>-77207.51</v>
      </c>
      <c r="K6" s="9">
        <f t="shared" si="2"/>
        <v>-87190.07</v>
      </c>
      <c r="L6" s="9">
        <f>SUM(B6:K6)</f>
        <v>-2656140.6899999995</v>
      </c>
      <c r="M6" s="20"/>
    </row>
    <row r="7" spans="1:13" ht="29.25" customHeight="1">
      <c r="A7" s="7" t="s">
        <v>28</v>
      </c>
      <c r="B7" s="8">
        <f t="shared" si="0"/>
        <v>1769748.1700000004</v>
      </c>
      <c r="C7" s="8">
        <f t="shared" si="0"/>
        <v>2303571.2</v>
      </c>
      <c r="D7" s="8">
        <f t="shared" si="0"/>
        <v>2878379.59</v>
      </c>
      <c r="E7" s="8">
        <f>E23</f>
        <v>942709.28</v>
      </c>
      <c r="F7" s="8">
        <f t="shared" si="1"/>
        <v>1659391.3800000001</v>
      </c>
      <c r="G7" s="8">
        <f t="shared" si="1"/>
        <v>2553275.64</v>
      </c>
      <c r="H7" s="8">
        <f t="shared" si="1"/>
        <v>2741063.92</v>
      </c>
      <c r="I7" s="8">
        <f t="shared" si="1"/>
        <v>1579292.3200000003</v>
      </c>
      <c r="J7" s="8">
        <f t="shared" si="2"/>
        <v>435869.43</v>
      </c>
      <c r="K7" s="8">
        <f t="shared" si="2"/>
        <v>671657.8600000001</v>
      </c>
      <c r="L7" s="8">
        <f>SUM(B7:K7)</f>
        <v>17534958.790000003</v>
      </c>
      <c r="M7" s="20"/>
    </row>
    <row r="10" spans="1:11" ht="21">
      <c r="A10" s="5"/>
      <c r="B10" s="5"/>
      <c r="C10" s="5"/>
      <c r="D10" s="5"/>
      <c r="E10" s="5"/>
      <c r="F10" s="5"/>
      <c r="G10" s="5"/>
      <c r="H10" s="5"/>
      <c r="I10" s="16"/>
      <c r="J10" s="16"/>
      <c r="K10" s="5"/>
    </row>
    <row r="11" spans="1:11" ht="38.25">
      <c r="A11" s="21" t="s">
        <v>22</v>
      </c>
      <c r="B11" s="6" t="s">
        <v>14</v>
      </c>
      <c r="C11" s="6" t="s">
        <v>15</v>
      </c>
      <c r="D11" s="6" t="s">
        <v>16</v>
      </c>
      <c r="E11" s="6" t="s">
        <v>17</v>
      </c>
      <c r="F11" s="6" t="s">
        <v>18</v>
      </c>
      <c r="G11" s="6" t="s">
        <v>19</v>
      </c>
      <c r="H11" s="6" t="s">
        <v>20</v>
      </c>
      <c r="I11" s="24" t="str">
        <f>+J4</f>
        <v>Ambiental Transp. Urb. S.A.</v>
      </c>
      <c r="J11" s="24" t="str">
        <f>+K4</f>
        <v>Express Transp. Urb Ltda</v>
      </c>
      <c r="K11" s="21" t="s">
        <v>24</v>
      </c>
    </row>
    <row r="12" spans="1:11" ht="15.75">
      <c r="A12" s="21"/>
      <c r="B12" s="3" t="s">
        <v>0</v>
      </c>
      <c r="C12" s="3" t="s">
        <v>1</v>
      </c>
      <c r="D12" s="3" t="s">
        <v>2</v>
      </c>
      <c r="E12" s="3" t="s">
        <v>3</v>
      </c>
      <c r="F12" s="3" t="s">
        <v>4</v>
      </c>
      <c r="G12" s="3" t="s">
        <v>5</v>
      </c>
      <c r="H12" s="3" t="s">
        <v>6</v>
      </c>
      <c r="I12" s="25"/>
      <c r="J12" s="25"/>
      <c r="K12" s="21"/>
    </row>
    <row r="13" spans="1:11" ht="27" customHeight="1">
      <c r="A13" s="12" t="s">
        <v>26</v>
      </c>
      <c r="B13" s="13">
        <v>1357226.1</v>
      </c>
      <c r="C13" s="13">
        <v>2071519.72</v>
      </c>
      <c r="D13" s="13">
        <v>2350028.19</v>
      </c>
      <c r="E13" s="13">
        <v>1355300.32</v>
      </c>
      <c r="F13" s="13">
        <v>1851611.07</v>
      </c>
      <c r="G13" s="13">
        <v>2484317.36</v>
      </c>
      <c r="H13" s="13">
        <v>1358092.83</v>
      </c>
      <c r="I13" s="13">
        <v>513076.94</v>
      </c>
      <c r="J13" s="13">
        <v>758847.93</v>
      </c>
      <c r="K13" s="13">
        <f>SUM(B13:J13)</f>
        <v>14100020.459999999</v>
      </c>
    </row>
    <row r="14" spans="1:11" ht="27" customHeight="1">
      <c r="A14" s="2" t="s">
        <v>27</v>
      </c>
      <c r="B14" s="9">
        <v>-232418.36</v>
      </c>
      <c r="C14" s="9">
        <v>-241527.3</v>
      </c>
      <c r="D14" s="9">
        <v>-231744.56</v>
      </c>
      <c r="E14" s="9">
        <v>-250056.75</v>
      </c>
      <c r="F14" s="9">
        <v>-261043.24</v>
      </c>
      <c r="G14" s="9">
        <v>-289317.54</v>
      </c>
      <c r="H14" s="9">
        <v>-194091.36</v>
      </c>
      <c r="I14" s="9">
        <v>-77207.51</v>
      </c>
      <c r="J14" s="9">
        <v>-87190.07</v>
      </c>
      <c r="K14" s="9">
        <f>SUM(B14:J14)</f>
        <v>-1864596.69</v>
      </c>
    </row>
    <row r="15" spans="1:11" ht="27" customHeight="1">
      <c r="A15" s="7" t="s">
        <v>28</v>
      </c>
      <c r="B15" s="8">
        <f>+B13+B14</f>
        <v>1124807.7400000002</v>
      </c>
      <c r="C15" s="8">
        <f aca="true" t="shared" si="3" ref="C15:J15">+C13+C14</f>
        <v>1829992.42</v>
      </c>
      <c r="D15" s="8">
        <f t="shared" si="3"/>
        <v>2118283.63</v>
      </c>
      <c r="E15" s="8">
        <f t="shared" si="3"/>
        <v>1105243.57</v>
      </c>
      <c r="F15" s="8">
        <f t="shared" si="3"/>
        <v>1590567.83</v>
      </c>
      <c r="G15" s="8">
        <f t="shared" si="3"/>
        <v>2194999.82</v>
      </c>
      <c r="H15" s="8">
        <f t="shared" si="3"/>
        <v>1164001.4700000002</v>
      </c>
      <c r="I15" s="8">
        <f t="shared" si="3"/>
        <v>435869.43</v>
      </c>
      <c r="J15" s="8">
        <f t="shared" si="3"/>
        <v>671657.8600000001</v>
      </c>
      <c r="K15" s="8">
        <f>SUM(B15:J15)</f>
        <v>12235423.77</v>
      </c>
    </row>
    <row r="18" spans="1:11" ht="21">
      <c r="A18" s="5"/>
      <c r="B18" s="5"/>
      <c r="C18" s="5"/>
      <c r="D18" s="5"/>
      <c r="E18" s="5"/>
      <c r="F18" s="5"/>
      <c r="G18" s="5"/>
      <c r="H18" s="5"/>
      <c r="K18" s="5"/>
    </row>
    <row r="19" spans="1:10" ht="38.25">
      <c r="A19" s="21" t="s">
        <v>21</v>
      </c>
      <c r="B19" s="4" t="s">
        <v>7</v>
      </c>
      <c r="C19" s="4" t="s">
        <v>8</v>
      </c>
      <c r="D19" s="4" t="s">
        <v>9</v>
      </c>
      <c r="E19" s="4" t="s">
        <v>31</v>
      </c>
      <c r="F19" s="4" t="s">
        <v>10</v>
      </c>
      <c r="G19" s="4" t="s">
        <v>11</v>
      </c>
      <c r="H19" s="4" t="s">
        <v>12</v>
      </c>
      <c r="I19" s="4" t="s">
        <v>13</v>
      </c>
      <c r="J19" s="26" t="s">
        <v>24</v>
      </c>
    </row>
    <row r="20" spans="1:10" ht="15.75">
      <c r="A20" s="21"/>
      <c r="B20" s="3" t="s">
        <v>0</v>
      </c>
      <c r="C20" s="3" t="s">
        <v>1</v>
      </c>
      <c r="D20" s="3" t="s">
        <v>2</v>
      </c>
      <c r="E20" s="3" t="s">
        <v>32</v>
      </c>
      <c r="F20" s="3" t="s">
        <v>3</v>
      </c>
      <c r="G20" s="3" t="s">
        <v>4</v>
      </c>
      <c r="H20" s="3" t="s">
        <v>5</v>
      </c>
      <c r="I20" s="3" t="s">
        <v>6</v>
      </c>
      <c r="J20" s="27"/>
    </row>
    <row r="21" spans="1:13" ht="27" customHeight="1">
      <c r="A21" s="12" t="s">
        <v>26</v>
      </c>
      <c r="B21" s="13">
        <v>742950.43</v>
      </c>
      <c r="C21" s="13">
        <v>572944.78</v>
      </c>
      <c r="D21" s="13">
        <v>869832.96</v>
      </c>
      <c r="E21" s="13">
        <v>1066447.28</v>
      </c>
      <c r="F21" s="13">
        <v>661274.81</v>
      </c>
      <c r="G21" s="13">
        <v>1091989.81</v>
      </c>
      <c r="H21" s="13">
        <v>602506.1</v>
      </c>
      <c r="I21" s="13">
        <v>483132.85</v>
      </c>
      <c r="J21" s="13">
        <f>SUM(B21:I21)</f>
        <v>6091079.02</v>
      </c>
      <c r="M21" s="15"/>
    </row>
    <row r="22" spans="1:13" ht="27" customHeight="1">
      <c r="A22" s="2" t="s">
        <v>27</v>
      </c>
      <c r="B22" s="10">
        <v>-98010</v>
      </c>
      <c r="C22" s="10">
        <v>-99366</v>
      </c>
      <c r="D22" s="10">
        <v>-109737</v>
      </c>
      <c r="E22" s="10">
        <v>-123738</v>
      </c>
      <c r="F22" s="10">
        <v>-107127</v>
      </c>
      <c r="G22" s="10">
        <v>-129282</v>
      </c>
      <c r="H22" s="10">
        <v>-56442</v>
      </c>
      <c r="I22" s="10">
        <v>-67842</v>
      </c>
      <c r="J22" s="9">
        <f>SUM(B22:I22)</f>
        <v>-791544</v>
      </c>
      <c r="M22" s="15"/>
    </row>
    <row r="23" spans="1:13" ht="29.25" customHeight="1">
      <c r="A23" s="7" t="s">
        <v>28</v>
      </c>
      <c r="B23" s="8">
        <f>+B21+B22</f>
        <v>644940.43</v>
      </c>
      <c r="C23" s="8">
        <f aca="true" t="shared" si="4" ref="C23:J23">+C21+C22</f>
        <v>473578.78</v>
      </c>
      <c r="D23" s="8">
        <f t="shared" si="4"/>
        <v>760095.96</v>
      </c>
      <c r="E23" s="8">
        <f t="shared" si="4"/>
        <v>942709.28</v>
      </c>
      <c r="F23" s="8">
        <f t="shared" si="4"/>
        <v>554147.81</v>
      </c>
      <c r="G23" s="8">
        <f t="shared" si="4"/>
        <v>962707.81</v>
      </c>
      <c r="H23" s="8">
        <f t="shared" si="4"/>
        <v>546064.1</v>
      </c>
      <c r="I23" s="8">
        <f t="shared" si="4"/>
        <v>415290.85</v>
      </c>
      <c r="J23" s="8">
        <f t="shared" si="4"/>
        <v>5299535.02</v>
      </c>
      <c r="M23" s="15"/>
    </row>
    <row r="24" ht="14.25">
      <c r="M24" s="15"/>
    </row>
    <row r="25" spans="11:13" ht="14.25">
      <c r="K25" s="14"/>
      <c r="M25" s="15"/>
    </row>
    <row r="26" ht="14.25">
      <c r="M26" s="15"/>
    </row>
    <row r="27" ht="14.25">
      <c r="M27" s="15"/>
    </row>
    <row r="28" ht="14.25">
      <c r="M28" s="15"/>
    </row>
  </sheetData>
  <sheetProtection/>
  <mergeCells count="8">
    <mergeCell ref="A11:A12"/>
    <mergeCell ref="K11:K12"/>
    <mergeCell ref="A19:A20"/>
    <mergeCell ref="A1:K1"/>
    <mergeCell ref="A2:K2"/>
    <mergeCell ref="I11:I12"/>
    <mergeCell ref="J11:J12"/>
    <mergeCell ref="J19:J20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2014-05-23T18:26:34Z</dcterms:modified>
  <cp:category/>
  <cp:version/>
  <cp:contentType/>
  <cp:contentStatus/>
</cp:coreProperties>
</file>