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J14" i="5"/>
  <c r="I14"/>
  <c r="H14"/>
  <c r="G14"/>
  <c r="F14"/>
  <c r="E14"/>
  <c r="D14"/>
  <c r="C14"/>
  <c r="B14"/>
  <c r="B5" l="1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J7"/>
  <c r="K7"/>
  <c r="K15"/>
  <c r="J21"/>
  <c r="J22"/>
  <c r="B23"/>
  <c r="C23"/>
  <c r="D23"/>
  <c r="E23"/>
  <c r="E7" s="1"/>
  <c r="F23"/>
  <c r="G23"/>
  <c r="H23"/>
  <c r="I23"/>
  <c r="J23"/>
  <c r="H7" l="1"/>
  <c r="F7"/>
  <c r="C7"/>
  <c r="L6"/>
  <c r="I7"/>
  <c r="G7"/>
  <c r="D7"/>
  <c r="B7"/>
  <c r="L7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<sst xmlns="http://schemas.openxmlformats.org/spreadsheetml/2006/main" count="57" uniqueCount="34">
  <si>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</si>
  <si>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</si>
  <si>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</si>
  <si>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</si>
  <si>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</si>
  <si>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</si>
  <si>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</si>
  <si>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</si>
  <si>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</si>
  <si>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</si>
  <si>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</si>
  <si>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</si>
  <si>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</si>
  <si>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</si>
  <si>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</si>
  <si>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</si>
  <si>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</si>
  <si>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</si>
  <si>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</si>
  <si>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</si>
  <si>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</si>
  <si>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</si>
  <si>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</si>
  <si>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</si>
  <si>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</si>
  <si>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</si>
  <si>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</si>
  <si>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</si>
  <si>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</si>
  <si>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</si>
  <si>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</si>
  <si>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</si>
  <si>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</si>
  <si>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17/05/14 - VENCIMENTO 23/05/14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</si>
</sst>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1328027</v>
      </c>
      <c r="C5" s="13">
        <f t="shared" si="0"/>
        <v>1579703.9900000002</v>
      </c>
      <c r="D5" s="13">
        <f t="shared" si="0"/>
        <v>2127584.2599999998</v>
      </c>
      <c r="E5" s="13">
        <f>+E21</f>
        <v>794661.58</v>
      </c>
      <c r="F5" s="13">
        <f t="shared" ref="F5:I7" si="1">+E13+F21</f>
        <v>1182658.2</v>
      </c>
      <c r="G5" s="13">
        <f t="shared" si="1"/>
        <v>1950588.6599999997</v>
      </c>
      <c r="H5" s="13">
        <f t="shared" si="1"/>
        <v>1925984.7599999998</v>
      </c>
      <c r="I5" s="13">
        <f t="shared" si="1"/>
        <v>1027869.24</v>
      </c>
      <c r="J5" s="13">
        <f t="shared" ref="J5:K7" si="2">+I13</f>
        <v>238150.46</v>
      </c>
      <c r="K5" s="13">
        <f t="shared" si="2"/>
        <v>459790.26</v>
      </c>
      <c r="L5" s="13">
        <f>SUM(B5:K5)</f>
        <v>12615018.41</v>
      </c>
      <c r="M5" s="20"/>
    </row>
    <row r="6" spans="1:13" ht="24" customHeight="1">
      <c r="A6" s="2" t="s">
        <v>27</v>
      </c>
      <c r="B6" s="9">
        <f t="shared" si="0"/>
        <v>-200949</v>
      </c>
      <c r="C6" s="9">
        <f t="shared" si="0"/>
        <v>-250035.40000000002</v>
      </c>
      <c r="D6" s="9">
        <f t="shared" si="0"/>
        <v>-260369.68000000017</v>
      </c>
      <c r="E6" s="9">
        <f>+E22</f>
        <v>-117672</v>
      </c>
      <c r="F6" s="9">
        <f t="shared" si="1"/>
        <v>-196048.17000000004</v>
      </c>
      <c r="G6" s="9">
        <f t="shared" si="1"/>
        <v>-233759.64999999991</v>
      </c>
      <c r="H6" s="9">
        <f t="shared" si="1"/>
        <v>-181668.35000000009</v>
      </c>
      <c r="I6" s="9">
        <f t="shared" si="1"/>
        <v>-162939</v>
      </c>
      <c r="J6" s="9">
        <f t="shared" si="2"/>
        <v>-25625.53</v>
      </c>
      <c r="K6" s="9">
        <f t="shared" si="2"/>
        <v>-55138.25</v>
      </c>
      <c r="L6" s="9">
        <f>SUM(B6:K6)</f>
        <v>-1684205.0300000003</v>
      </c>
      <c r="M6" s="20"/>
    </row>
    <row r="7" spans="1:13" ht="29.25" customHeight="1">
      <c r="A7" s="7" t="s">
        <v>28</v>
      </c>
      <c r="B7" s="8">
        <f t="shared" si="0"/>
        <v>1127078</v>
      </c>
      <c r="C7" s="8">
        <f t="shared" si="0"/>
        <v>1329668.5900000001</v>
      </c>
      <c r="D7" s="8">
        <f t="shared" si="0"/>
        <v>1867214.5799999998</v>
      </c>
      <c r="E7" s="8">
        <f>E23</f>
        <v>676989.58</v>
      </c>
      <c r="F7" s="8">
        <f t="shared" si="1"/>
        <v>986610.02999999991</v>
      </c>
      <c r="G7" s="8">
        <f t="shared" si="1"/>
        <v>1716829.0099999998</v>
      </c>
      <c r="H7" s="8">
        <f t="shared" si="1"/>
        <v>1744316.4099999997</v>
      </c>
      <c r="I7" s="8">
        <f t="shared" si="1"/>
        <v>864930.24</v>
      </c>
      <c r="J7" s="8">
        <f t="shared" si="2"/>
        <v>212524.93</v>
      </c>
      <c r="K7" s="8">
        <f t="shared" si="2"/>
        <v>404652.01</v>
      </c>
      <c r="L7" s="8">
        <f>SUM(B7:K7)</f>
        <v>10930813.379999999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762897.5</v>
      </c>
      <c r="C13" s="13">
        <v>1170074.4000000001</v>
      </c>
      <c r="D13" s="13">
        <v>1470958.82</v>
      </c>
      <c r="E13" s="13">
        <v>716792.08</v>
      </c>
      <c r="F13" s="13">
        <v>1098525.8299999998</v>
      </c>
      <c r="G13" s="13">
        <v>1416282.13</v>
      </c>
      <c r="H13" s="13">
        <v>694576.08000000007</v>
      </c>
      <c r="I13" s="13">
        <v>238150.46</v>
      </c>
      <c r="J13" s="13">
        <v>459790.26</v>
      </c>
      <c r="K13" s="13">
        <f>SUM(B13:J13)</f>
        <v>8028047.5599999996</v>
      </c>
    </row>
    <row r="14" spans="1:13" ht="27" customHeight="1">
      <c r="A14" s="2" t="s">
        <v>27</v>
      </c>
      <c r="B14" s="9">
        <f>+B15-B13</f>
        <v>-106857</v>
      </c>
      <c r="C14" s="9">
        <f t="shared" ref="C14:J14" si="3">+C15-C13</f>
        <v>-157872.40000000002</v>
      </c>
      <c r="D14" s="9">
        <f t="shared" si="3"/>
        <v>-152057.68000000017</v>
      </c>
      <c r="E14" s="9">
        <f t="shared" si="3"/>
        <v>-98674.170000000042</v>
      </c>
      <c r="F14" s="9">
        <f t="shared" si="3"/>
        <v>-110411.64999999991</v>
      </c>
      <c r="G14" s="9">
        <f t="shared" si="3"/>
        <v>-122886.35000000009</v>
      </c>
      <c r="H14" s="9">
        <f t="shared" si="3"/>
        <v>-107484</v>
      </c>
      <c r="I14" s="9">
        <f t="shared" si="3"/>
        <v>-25625.53</v>
      </c>
      <c r="J14" s="9">
        <f t="shared" si="3"/>
        <v>-55138.25</v>
      </c>
      <c r="K14" s="9">
        <f>SUM(B14:J14)</f>
        <v>-937007.03000000026</v>
      </c>
    </row>
    <row r="15" spans="1:13" ht="27" customHeight="1">
      <c r="A15" s="7" t="s">
        <v>28</v>
      </c>
      <c r="B15" s="8">
        <v>656040.5</v>
      </c>
      <c r="C15" s="8">
        <v>1012202.0000000001</v>
      </c>
      <c r="D15" s="8">
        <v>1318901.1399999999</v>
      </c>
      <c r="E15" s="8">
        <v>618117.90999999992</v>
      </c>
      <c r="F15" s="8">
        <v>988114.17999999993</v>
      </c>
      <c r="G15" s="8">
        <v>1293395.7799999998</v>
      </c>
      <c r="H15" s="8">
        <v>587092.08000000007</v>
      </c>
      <c r="I15" s="8">
        <v>212524.93</v>
      </c>
      <c r="J15" s="8">
        <v>404652.01</v>
      </c>
      <c r="K15" s="8">
        <f>SUM(B15:J15)</f>
        <v>7091040.5299999993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28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565129.5</v>
      </c>
      <c r="C21" s="13">
        <v>409629.59</v>
      </c>
      <c r="D21" s="13">
        <v>656625.43999999994</v>
      </c>
      <c r="E21" s="13">
        <v>794661.58</v>
      </c>
      <c r="F21" s="13">
        <v>465866.12</v>
      </c>
      <c r="G21" s="13">
        <v>852062.83</v>
      </c>
      <c r="H21" s="13">
        <v>509702.63</v>
      </c>
      <c r="I21" s="13">
        <v>333293.15999999997</v>
      </c>
      <c r="J21" s="13">
        <f>SUM(B21:I21)</f>
        <v>4586970.8500000006</v>
      </c>
      <c r="M21" s="15"/>
    </row>
    <row r="22" spans="1:13" ht="27" customHeight="1">
      <c r="A22" s="2" t="s">
        <v>27</v>
      </c>
      <c r="B22" s="10">
        <v>-94092</v>
      </c>
      <c r="C22" s="10">
        <v>-92163</v>
      </c>
      <c r="D22" s="10">
        <v>-108312</v>
      </c>
      <c r="E22" s="10">
        <v>-117672</v>
      </c>
      <c r="F22" s="10">
        <v>-97374</v>
      </c>
      <c r="G22" s="10">
        <v>-123348</v>
      </c>
      <c r="H22" s="10">
        <v>-58782</v>
      </c>
      <c r="I22" s="10">
        <v>-55455</v>
      </c>
      <c r="J22" s="9">
        <f>SUM(B22:I22)</f>
        <v>-747198</v>
      </c>
      <c r="M22" s="15"/>
    </row>
    <row r="23" spans="1:13" ht="29.25" customHeight="1">
      <c r="A23" s="7" t="s">
        <v>28</v>
      </c>
      <c r="B23" s="8">
        <f>+B21+B22</f>
        <v>471037.5</v>
      </c>
      <c r="C23" s="8">
        <f t="shared" ref="C23:J23" si="4">+C21+C22</f>
        <v>317466.59000000003</v>
      </c>
      <c r="D23" s="8">
        <f t="shared" si="4"/>
        <v>548313.43999999994</v>
      </c>
      <c r="E23" s="8">
        <f t="shared" si="4"/>
        <v>676989.58</v>
      </c>
      <c r="F23" s="8">
        <f t="shared" si="4"/>
        <v>368492.12</v>
      </c>
      <c r="G23" s="8">
        <f t="shared" si="4"/>
        <v>728714.83</v>
      </c>
      <c r="H23" s="8">
        <f t="shared" si="4"/>
        <v>450920.63</v>
      </c>
      <c r="I23" s="8">
        <f t="shared" si="4"/>
        <v>277838.15999999997</v>
      </c>
      <c r="J23" s="8">
        <f t="shared" si="4"/>
        <v>3839772.8500000006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2014-05-22T19:07:43Z</dcterms:modified>
</cp:coreProperties>
</file>