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SISTEMA'!$A$1:$L$24</definedName>
    <definedName name="_xlnm.Print_Titles" localSheetId="0">'RESUMO SISTEMA'!$1:$20</definedName>
  </definedNames>
  <calcPr fullCalcOnLoad="1"/>
</workbook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<sst xmlns="http://schemas.openxmlformats.org/spreadsheetml/2006/main" count="57" uniqueCount="34">
  <si>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</si>
  <si>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</si>
  <si>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</si>
  <si>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</si>
  <si>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</si>
  <si>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</si>
  <si>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</si>
  <si>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</si>
  <si>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</si>
  <si>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</si>
  <si>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</si>
  <si>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</si>
  <si>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</si>
  <si>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</si>
  <si>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</si>
  <si>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</si>
  <si>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</si>
  <si>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</si>
  <si>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</si>
  <si>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</si>
  <si>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</si>
  <si>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</si>
  <si>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</si>
  <si>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</si>
  <si>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</si>
  <si>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</si>
  <si>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</si>
  <si>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</si>
  <si>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</si>
  <si>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</si>
  <si>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</si>
  <si>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</si>
  <si>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</si>
  <si>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08/05/14 - VENCIMENTO 15/05/14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</si>
</sst>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.00390625" style="1" customWidth="1"/>
  </cols>
  <sheetData>
    <row r="1" spans="1:11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1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2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aca="true" t="shared" si="0" ref="B5:D7">+B13+B21</f>
        <v>2241003.69</v>
      </c>
      <c r="C5" s="13">
        <f t="shared" si="0"/>
        <v>2799452.56</v>
      </c>
      <c r="D5" s="13">
        <f t="shared" si="0"/>
        <v>3440100.63</v>
      </c>
      <c r="E5" s="13">
        <f>+E21</f>
        <v>1179301.58</v>
      </c>
      <c r="F5" s="13">
        <f aca="true" t="shared" si="1" ref="F5:I7">+E13+F21</f>
        <v>2141891.13</v>
      </c>
      <c r="G5" s="13">
        <f t="shared" si="1"/>
        <v>3145302.2</v>
      </c>
      <c r="H5" s="13">
        <f t="shared" si="1"/>
        <v>3310435.86</v>
      </c>
      <c r="I5" s="13">
        <f t="shared" si="1"/>
        <v>1957652.7200000002</v>
      </c>
      <c r="J5" s="13">
        <f aca="true" t="shared" si="2" ref="J5:K7">+I13</f>
        <v>536342.28</v>
      </c>
      <c r="K5" s="13">
        <f t="shared" si="2"/>
        <v>807925.62</v>
      </c>
      <c r="L5" s="13">
        <f>SUM(B5:K5)</f>
        <v>21559408.27</v>
      </c>
      <c r="M5" s="20"/>
    </row>
    <row r="6" spans="1:13" ht="24" customHeight="1">
      <c r="A6" s="2" t="s">
        <v>27</v>
      </c>
      <c r="B6" s="9">
        <f t="shared" si="0"/>
        <v>-362517.92000000004</v>
      </c>
      <c r="C6" s="9">
        <f t="shared" si="0"/>
        <v>-365119.08</v>
      </c>
      <c r="D6" s="9">
        <f t="shared" si="0"/>
        <v>-386722.01</v>
      </c>
      <c r="E6" s="9">
        <f>+E22</f>
        <v>-160380.39</v>
      </c>
      <c r="F6" s="9">
        <f t="shared" si="1"/>
        <v>-396690.86</v>
      </c>
      <c r="G6" s="9">
        <f t="shared" si="1"/>
        <v>-434257.75</v>
      </c>
      <c r="H6" s="9">
        <f t="shared" si="1"/>
        <v>-381264.99</v>
      </c>
      <c r="I6" s="9">
        <f t="shared" si="1"/>
        <v>-283293.75</v>
      </c>
      <c r="J6" s="9">
        <f t="shared" si="2"/>
        <v>-78904.65</v>
      </c>
      <c r="K6" s="9">
        <f t="shared" si="2"/>
        <v>-91620.56</v>
      </c>
      <c r="L6" s="9">
        <f>SUM(B6:K6)</f>
        <v>-2940771.96</v>
      </c>
      <c r="M6" s="20"/>
    </row>
    <row r="7" spans="1:13" ht="29.25" customHeight="1">
      <c r="A7" s="7" t="s">
        <v>28</v>
      </c>
      <c r="B7" s="8">
        <f t="shared" si="0"/>
        <v>1878485.77</v>
      </c>
      <c r="C7" s="8">
        <f t="shared" si="0"/>
        <v>2434333.48</v>
      </c>
      <c r="D7" s="8">
        <f t="shared" si="0"/>
        <v>3053378.6199999996</v>
      </c>
      <c r="E7" s="8">
        <f>E23</f>
        <v>1018921.1900000001</v>
      </c>
      <c r="F7" s="8">
        <f t="shared" si="1"/>
        <v>1745200.27</v>
      </c>
      <c r="G7" s="8">
        <f t="shared" si="1"/>
        <v>2711044.45</v>
      </c>
      <c r="H7" s="8">
        <f t="shared" si="1"/>
        <v>2929170.8699999996</v>
      </c>
      <c r="I7" s="8">
        <f t="shared" si="1"/>
        <v>1674358.97</v>
      </c>
      <c r="J7" s="8">
        <f t="shared" si="2"/>
        <v>457437.63</v>
      </c>
      <c r="K7" s="8">
        <f t="shared" si="2"/>
        <v>716305.06</v>
      </c>
      <c r="L7" s="8">
        <f>SUM(B7:K7)</f>
        <v>18618636.31</v>
      </c>
      <c r="M7" s="20"/>
    </row>
    <row r="10" spans="1:11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1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1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1" ht="27" customHeight="1">
      <c r="A13" s="12" t="s">
        <v>26</v>
      </c>
      <c r="B13" s="13">
        <v>1431611.7</v>
      </c>
      <c r="C13" s="13">
        <v>2184245.39</v>
      </c>
      <c r="D13" s="13">
        <v>2498117.48</v>
      </c>
      <c r="E13" s="13">
        <v>1437269.28</v>
      </c>
      <c r="F13" s="13">
        <v>1957771.79</v>
      </c>
      <c r="G13" s="13">
        <v>2643901.8</v>
      </c>
      <c r="H13" s="13">
        <v>1438313.57</v>
      </c>
      <c r="I13" s="13">
        <v>536342.28</v>
      </c>
      <c r="J13" s="13">
        <v>807925.62</v>
      </c>
      <c r="K13" s="13">
        <f>SUM(B13:J13)</f>
        <v>14935498.91</v>
      </c>
    </row>
    <row r="14" spans="1:11" ht="27" customHeight="1">
      <c r="A14" s="2" t="s">
        <v>27</v>
      </c>
      <c r="B14" s="9">
        <v>-250399.7</v>
      </c>
      <c r="C14" s="9">
        <v>-256253.78</v>
      </c>
      <c r="D14" s="9">
        <v>-245918.26</v>
      </c>
      <c r="E14" s="9">
        <v>-272473.02</v>
      </c>
      <c r="F14" s="9">
        <v>-273395.74</v>
      </c>
      <c r="G14" s="9">
        <v>-314698.6</v>
      </c>
      <c r="H14" s="9">
        <v>-207228.36</v>
      </c>
      <c r="I14" s="9">
        <v>-78904.65</v>
      </c>
      <c r="J14" s="9">
        <v>-91620.56</v>
      </c>
      <c r="K14" s="9">
        <f>SUM(B14:J14)</f>
        <v>-1990892.67</v>
      </c>
    </row>
    <row r="15" spans="1:11" ht="27" customHeight="1">
      <c r="A15" s="7" t="s">
        <v>28</v>
      </c>
      <c r="B15" s="8">
        <f>+B13+B14</f>
        <v>1181212</v>
      </c>
      <c r="C15" s="8">
        <f aca="true" t="shared" si="3" ref="C15:J15">+C13+C14</f>
        <v>1927991.61</v>
      </c>
      <c r="D15" s="8">
        <f t="shared" si="3"/>
        <v>2252199.2199999997</v>
      </c>
      <c r="E15" s="8">
        <f t="shared" si="3"/>
        <v>1164796.26</v>
      </c>
      <c r="F15" s="8">
        <f t="shared" si="3"/>
        <v>1684376.05</v>
      </c>
      <c r="G15" s="8">
        <f t="shared" si="3"/>
        <v>2329203.1999999997</v>
      </c>
      <c r="H15" s="8">
        <f t="shared" si="3"/>
        <v>1231085.21</v>
      </c>
      <c r="I15" s="8">
        <f t="shared" si="3"/>
        <v>457437.63</v>
      </c>
      <c r="J15" s="8">
        <f t="shared" si="3"/>
        <v>716305.06</v>
      </c>
      <c r="K15" s="8">
        <f>SUM(B15:J15)</f>
        <v>12944606.240000002</v>
      </c>
    </row>
    <row r="18" spans="1:11" ht="21">
      <c r="A18" s="5"/>
      <c r="B18" s="5"/>
      <c r="C18" s="5"/>
      <c r="D18" s="5"/>
      <c r="E18" s="5"/>
      <c r="F18" s="5"/>
      <c r="G18" s="5"/>
      <c r="H18" s="5"/>
      <c r="K18" s="5"/>
    </row>
    <row r="19" spans="1:10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0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809391.99</v>
      </c>
      <c r="C21" s="13">
        <v>615207.17</v>
      </c>
      <c r="D21" s="13">
        <v>941983.15</v>
      </c>
      <c r="E21" s="13">
        <v>1179301.58</v>
      </c>
      <c r="F21" s="13">
        <v>704621.85</v>
      </c>
      <c r="G21" s="13">
        <v>1187530.41</v>
      </c>
      <c r="H21" s="13">
        <v>666534.06</v>
      </c>
      <c r="I21" s="13">
        <v>519339.15</v>
      </c>
      <c r="J21" s="13">
        <f>SUM(B21:I21)</f>
        <v>6623909.360000001</v>
      </c>
      <c r="M21" s="15"/>
    </row>
    <row r="22" spans="1:13" ht="27" customHeight="1">
      <c r="A22" s="2" t="s">
        <v>27</v>
      </c>
      <c r="B22" s="10">
        <v>-112118.22</v>
      </c>
      <c r="C22" s="10">
        <v>-108865.3</v>
      </c>
      <c r="D22" s="10">
        <v>-140803.75</v>
      </c>
      <c r="E22" s="10">
        <v>-160380.39</v>
      </c>
      <c r="F22" s="10">
        <v>-124217.84</v>
      </c>
      <c r="G22" s="10">
        <v>-160862.01</v>
      </c>
      <c r="H22" s="10">
        <v>-66566.39</v>
      </c>
      <c r="I22" s="10">
        <v>-76065.39</v>
      </c>
      <c r="J22" s="9">
        <f>SUM(B22:I22)</f>
        <v>-949879.29</v>
      </c>
      <c r="M22" s="15"/>
    </row>
    <row r="23" spans="1:13" ht="29.25" customHeight="1">
      <c r="A23" s="7" t="s">
        <v>28</v>
      </c>
      <c r="B23" s="8">
        <f>+B21+B22</f>
        <v>697273.77</v>
      </c>
      <c r="C23" s="8">
        <f aca="true" t="shared" si="4" ref="C23:J23">+C21+C22</f>
        <v>506341.87000000005</v>
      </c>
      <c r="D23" s="8">
        <f t="shared" si="4"/>
        <v>801179.4</v>
      </c>
      <c r="E23" s="8">
        <f t="shared" si="4"/>
        <v>1018921.1900000001</v>
      </c>
      <c r="F23" s="8">
        <f t="shared" si="4"/>
        <v>580404.01</v>
      </c>
      <c r="G23" s="8">
        <f t="shared" si="4"/>
        <v>1026668.3999999999</v>
      </c>
      <c r="H23" s="8">
        <f t="shared" si="4"/>
        <v>599967.67</v>
      </c>
      <c r="I23" s="8">
        <f t="shared" si="4"/>
        <v>443273.76</v>
      </c>
      <c r="J23" s="8">
        <f t="shared" si="4"/>
        <v>5674030.070000001</v>
      </c>
      <c r="M23" s="15"/>
    </row>
    <row r="24" ht="14.25">
      <c r="M24" s="15"/>
    </row>
    <row r="25" spans="11:13" ht="14.25">
      <c r="K25" s="14"/>
      <c r="M25" s="15"/>
    </row>
    <row r="26" ht="14.25">
      <c r="M26" s="15"/>
    </row>
    <row r="27" ht="14.25">
      <c r="M27" s="15"/>
    </row>
    <row r="28" ht="14.25">
      <c r="M28" s="15"/>
    </row>
  </sheetData>
  <sheetProtection/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2014-05-14T18:40:14Z</dcterms:modified>
  <cp:category/>
  <cp:version/>
  <cp:contentType/>
  <cp:contentStatus/>
</cp:coreProperties>
</file>