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<sst xmlns="http://schemas.openxmlformats.org/spreadsheetml/2006/main" count="57" uniqueCount="208">
  <si>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</si>
  <si>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</si>
  <si>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</si>
  <si>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</si>
  <si>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</si>
  <si>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</si>
  <si>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</si>
  <si>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</si>
  <si>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</si>
  <si>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</si>
  <si>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</si>
  <si>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</si>
  <si>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</si>
  <si>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</si>
  <si>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</si>
  <si>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</si>
  <si>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</si>
  <si>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</si>
  <si>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</si>
  <si>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</si>
  <si>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</si>
  <si>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</si>
  <si>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</si>
  <si>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</si>
  <si>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</si>
  <si>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</si>
  <si>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</si>
  <si>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</si>
  <si>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</si>
  <si>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</si>
  <si>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</si>
  <si>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</si>
  <si>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</si>
  <si>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18/11/13 - VENCIMENTO 26/11/13</t>
  </si>
  <si>
    <t>OPERAÇÃO 20/11/13 - VENCIMENTO 27/11/13</t>
  </si>
  <si>
    <t>OPERAÇÃO 19/11/13 - VENCIMENTO 27/11/13</t>
  </si>
  <si>
    <t>OPERAÇÃO 21/11/13 - VENCIMENTO 28/11/13</t>
  </si>
  <si>
    <t>OPERAÇÃO 22/11/13 - VENCIMENTO 29/11/13</t>
  </si>
  <si>
    <t>OPERAÇÃO 23/11/13 - VENCIMENTO 29/11/13</t>
  </si>
  <si>
    <t>OPERAÇÃO 24/11/13 - VENCIMENTO 29/11/13</t>
  </si>
  <si>
    <t>OPERAÇÃO 25/11/13 - VENCIMENTO 02/12/13</t>
  </si>
  <si>
    <t>OPERAÇÃO 26/11/13 - VENCIMENTO 03/12/13</t>
  </si>
  <si>
    <t>OPERAÇÃO 27/11/13 - VENCIMENTO 04/12/13</t>
  </si>
  <si>
    <t>OPERAÇÃO 28/11/13 - VENCIMENTO 05/12/13</t>
  </si>
  <si>
    <t>OPERAÇÃO 29/11/13 - VENCIMENTO 06/12/13</t>
  </si>
  <si>
    <t>OPERAÇÃO 30/11/13 - VENCIMENTO 06/12/13</t>
  </si>
  <si>
    <t>OPERAÇÃO 01/12/13 - VENCIMENTO 06/12/13</t>
  </si>
  <si>
    <t>OPERAÇÃO 02/12/13 - VENCIMENTO 09/12/13</t>
  </si>
  <si>
    <t>OPERAÇÃO 03/12/13 - VENCIMENTO 10/12/13</t>
  </si>
  <si>
    <t>OPERAÇÃO 04/12/13 - VENCIMENTO 11/12/13</t>
  </si>
  <si>
    <t>OPERAÇÃO 05/12/13 - VENCIMENTO 12/12/13</t>
  </si>
  <si>
    <t>OPERAÇÃO 07/12/13 - VENCIMENTO 13/12/13</t>
  </si>
  <si>
    <t>OPERAÇÃO 06/12/13 - VENCIMENTO 13/12/13</t>
  </si>
  <si>
    <t>OPERAÇÃO 08/12/13 - VENCIMENTO 13/12/13</t>
  </si>
  <si>
    <t>OPERAÇÃO 09/12/13 - VENCIMENTO 16/12/13</t>
  </si>
  <si>
    <t>OPERAÇÃO 10/12/13 - VENCIMENTO 17/12/13</t>
  </si>
  <si>
    <t>OPERAÇÃO 11/12/13 - VENCIMENTO 18/12/13</t>
  </si>
  <si>
    <t>OPERAÇÃO 12/12/13 - VENCIMENTO 19/12/13</t>
  </si>
  <si>
    <t>OPERAÇÃO 15/12/13 - VENCIMENTO 20/12/13</t>
  </si>
  <si>
    <t>OPERAÇÃO 14/12/13 - VENCIMENTO 20/12/13</t>
  </si>
  <si>
    <t>OPERAÇÃO 13/12/13 - VENCIMENTO 20/12/13</t>
  </si>
  <si>
    <t>OPERAÇÃO 16/12/13 - VENCIMENTO 23/12/13</t>
  </si>
  <si>
    <t>OPERAÇÃO 17/12/13 - VENCIMENTO 24/12/13</t>
  </si>
  <si>
    <t>OPERAÇÃO 18/12/13 - VENCIMENTO 26/12/13</t>
  </si>
  <si>
    <t>OPERAÇÃO 19/12/13 - VENCIMENTO 27/12/13</t>
  </si>
  <si>
    <t>OPERAÇÃO 20/12/13 - VENCIMENTO 30/12/13</t>
  </si>
  <si>
    <t>OPERAÇÃO 21/12/13 - VENCIMENTO 30/12/13</t>
  </si>
  <si>
    <t>OPERAÇÃO 22/12/13 - VENCIMENTO 30/12/13</t>
  </si>
  <si>
    <t>OPERAÇÃO 23/12/13 - VENCIMENTO 02/01/14</t>
  </si>
  <si>
    <t>OPERAÇÃO 24/12/13 - VENCIMENTO 03/01/14</t>
  </si>
  <si>
    <t>OPERAÇÃO 25/12/13 - VENCIMENTO 03/01/14</t>
  </si>
  <si>
    <t>OPERAÇÃO 26/12/13 - VENCIMENTO 06/01/14</t>
  </si>
  <si>
    <t>OPERAÇÃO 27/12/13 - VENCIMENTO 07/01/14</t>
  </si>
  <si>
    <t>OPERAÇÃO 28/12/13 - VENCIMENTO 07/01/14</t>
  </si>
  <si>
    <t>OPERAÇÃO 29/12/13 - VENCIMENTO 07/01/14</t>
  </si>
  <si>
    <t>OPERAÇÃO 30/12/13 - VENCIMENTO 08/01/14</t>
  </si>
  <si>
    <t>OPERAÇÃO 31/12/13 - VENCIMENTO 08/01/14</t>
  </si>
  <si>
    <t>OPERAÇÃO 01/01/14 - VENCIMENTO 08/01/14</t>
  </si>
  <si>
    <t>OPERAÇÃO 02/01/14 - VENCIMENTO 09/01/14</t>
  </si>
  <si>
    <t>OPERAÇÃO 03/01/14 - VENCIMENTO 10/01/14</t>
  </si>
  <si>
    <t>OPERAÇÃO 04/01/14 - VENCIMENTO 10/01/14</t>
  </si>
  <si>
    <t>OPERAÇÃO 05/01/14 - VENCIMENTO 10/01/14</t>
  </si>
  <si>
    <t>OPERAÇÃO 06/01/14 - VENCIMENTO 13/01/14</t>
  </si>
  <si>
    <t>OPERAÇÃO 03/01/13 - VENCIMENTO 10/01/13</t>
  </si>
  <si>
    <t>OPERAÇÃO 04/01/13 - VENCIMENTO 11/01/13</t>
  </si>
  <si>
    <t>OPERAÇÃO 05/01/13 - VENCIMENTO 11/01/13</t>
  </si>
  <si>
    <t>OPERAÇÃO 06/01/13 - VENCIMENTO 11/01/13</t>
  </si>
  <si>
    <t>OPERAÇÃO 07/01/14 - VENCIMENTO 14/01/14</t>
  </si>
  <si>
    <t>OPERAÇÃO 08/01/14 - VENCIMENTO 15/01/14</t>
  </si>
  <si>
    <t>OPERAÇÃO 09/01/14 - VENCIMENTO 16/01/14</t>
  </si>
  <si>
    <t>OPERAÇÃO 10/01/14 - VENCIMENTO 17/01/14</t>
  </si>
  <si>
    <t>OPERAÇÃO 11/01/14 - VENCIMENTO 17/01/14</t>
  </si>
  <si>
    <t>OPERAÇÃO 12/01/14 - VENCIMENTO 17/01/14</t>
  </si>
  <si>
    <t>OPERAÇÃO 13/01/14 - VENCIMENTO 20/01/14</t>
  </si>
  <si>
    <t>OPERAÇÃO 14/01/14 - VENCIMENTO 21/01/14</t>
  </si>
  <si>
    <t>OPERAÇÃO 15/01/14 - VENCIMENTO 22/01/14</t>
  </si>
  <si>
    <t>OPERAÇÃO 16/01/14 - VENCIMENTO 23/01/14</t>
  </si>
  <si>
    <t>OPERAÇÃO 01/12/13 a 31/12/13 - VENCIMENTO 06/12/13 a 08/01/14</t>
  </si>
  <si>
    <t>OPERAÇÃO 17/01/14 - VENCIMENTO 24/01/14</t>
  </si>
  <si>
    <t>OPERAÇÃO 18/01/14 - VENCIMENTO 24/01/14</t>
  </si>
  <si>
    <t>OPERAÇÃO 19/01/14 - VENCIMENTO 24/01/14</t>
  </si>
  <si>
    <t>OPERAÇÃO 20/01/14 - VENCIMENTO 27/01/14</t>
  </si>
  <si>
    <t>OPERAÇÃO 21/01/14 - VENCIMENTO 28/01/14</t>
  </si>
  <si>
    <t>OPERAÇÃO 22/01/14 - VENCIMENTO 29/01/14</t>
  </si>
  <si>
    <t>OPERAÇÃO 23/01/14 - VENCIMENTO 30/01/14</t>
  </si>
  <si>
    <t>OPERAÇÃO 24/01/14 - VENCIMENTO 31/01/14</t>
  </si>
  <si>
    <t>OPERAÇÃO 25/01/14 - VENCIMENTO 31/01/14</t>
  </si>
  <si>
    <t>OPERAÇÃO 26/01/14 - VENCIMENTO 31/01/14</t>
  </si>
  <si>
    <t>OPERAÇÃO 28/01/14 - VENCIMENTO 04/02/14</t>
  </si>
  <si>
    <t>OPERAÇÃO 27/01/14 - VENCIMENTO 03/02/14</t>
  </si>
  <si>
    <t>OPERAÇÃO 29/01/14 - VENCIMENTO 05/02/14</t>
  </si>
  <si>
    <t>OPERAÇÃO 30/01/14 - VENCIMENTO 06/02/14</t>
  </si>
  <si>
    <t>OPERAÇÃO 31/01/14 - VENCIMENTO 07/02/14</t>
  </si>
  <si>
    <t>OPERAÇÃO 01/02/14 - VENCIMENTO 07/02/14</t>
  </si>
  <si>
    <t>OPERAÇÃO 02/02/14 - VENCIMENTO 07/02/14</t>
  </si>
  <si>
    <t>OPERAÇÃO 03/02/14 - VENCIMENTO 10/02/14</t>
  </si>
  <si>
    <t>OPERAÇÃO 04/02/14 - VENCIMENTO 11/02/14</t>
  </si>
  <si>
    <t>OPERAÇÃO 05/02/14 - VENCIMENTO 12/02/14</t>
  </si>
  <si>
    <t>OPERAÇÃO 06/02/14 - VENCIMENTO 13/02/14</t>
  </si>
  <si>
    <t>OPERAÇÃO 07/02/14 - VENCIMENTO 14/02/14</t>
  </si>
  <si>
    <t>OPERAÇÃO 08/02/14 - VENCIMENTO 14/02/14</t>
  </si>
  <si>
    <t>OPERAÇÃO 09/02/14 - VENCIMENTO 14/02/14</t>
  </si>
  <si>
    <t>OPERAÇÃO 10/02/14 - VENCIMENTO 17/02/14</t>
  </si>
  <si>
    <t>OPERAÇÃO 01/01/14 a 31/01/14 - VENCIMENTO 08/01/14 a 07/02/14</t>
  </si>
  <si>
    <t>OPERAÇÃO 11/02/14 - VENCIMENTO 18/02/14</t>
  </si>
  <si>
    <t>OPERAÇÃO 12/02/14 - VENCIMENTO 19/02/14</t>
  </si>
  <si>
    <t>OPERAÇÃO 13/02/14 - VENCIMENTO 20/02/14</t>
  </si>
  <si>
    <t>OPERAÇÃO 14/02/14 - VENCIMENTO 21/02/14</t>
  </si>
  <si>
    <t>OPERAÇÃO 15/02/14 - VENCIMENTO 21/02/14</t>
  </si>
  <si>
    <t>OPERAÇÃO 16/02/14 - VENCIMENTO 21/02/14</t>
  </si>
  <si>
    <t>OPERAÇÃO 17/02/14 - VENCIMENTO 24/02/14</t>
  </si>
  <si>
    <t>OPERAÇÃO 18/02/14 - VENCIMENTO 25/02/14</t>
  </si>
  <si>
    <t>OPERAÇÃO 19/02/14 - VENCIMENTO 26/02/14</t>
  </si>
  <si>
    <t>OPERAÇÃO 20/02/14 - VENCIMENTO 27/02/14</t>
  </si>
  <si>
    <t>OPERAÇÃO 23/02/14 - VENCIMENTO 28/02/14</t>
  </si>
  <si>
    <t>OPERAÇÃO 22/02/14 - VENCIMENTO 28/02/14</t>
  </si>
  <si>
    <t>OPERAÇÃO 21/02/14 - VENCIMENTO 28/02/14</t>
  </si>
  <si>
    <t>OPERAÇÃO 24/02/14 - VENCIMENTO 05/03/14</t>
  </si>
  <si>
    <t>OPERAÇÃO 25/02/14 - VENCIMENTO 06/03/14</t>
  </si>
  <si>
    <t>OPERAÇÃO 26/02/14 - VENCIMENTO 07/03/14</t>
  </si>
  <si>
    <t>OPERAÇÃO 27/02/14 - VENCIMENTO 10/03/14</t>
  </si>
  <si>
    <t>OPERAÇÃO 04/03/14 - VENCIMENTO 11/03/14</t>
  </si>
  <si>
    <t>OPERAÇÃO 28/02/14 - VENCIMENTO 11/03/14</t>
  </si>
  <si>
    <t>OPERAÇÃO 01/03/14 - VENCIMENTO 11/03/14</t>
  </si>
  <si>
    <t>OPERAÇÃO 02/03/14 - VENCIMENTO 11/03/14</t>
  </si>
  <si>
    <t>OPERAÇÃO 03/03/14 - VENCIMENTO 11/03/14</t>
  </si>
  <si>
    <t>OPERAÇÃO 05/03/14 - VENCIMENTO 12/03/14</t>
  </si>
  <si>
    <t>OPERAÇÃO 06/03/14 - VENCIMENTO 13/03/14</t>
  </si>
  <si>
    <t>OPERAÇÃO 07/03/14 - VENCIMENTO 14/03/14</t>
  </si>
  <si>
    <t>OPERAÇÃO 08/03/14 - VENCIMENTO 14/03/14</t>
  </si>
  <si>
    <t>OPERAÇÃO 09/03/14 - VENCIMENTO 14/03/14</t>
  </si>
  <si>
    <t>OPERAÇÃO 10/03/14 - VENCIMENTO 17/03/14</t>
  </si>
  <si>
    <t>OPERAÇÃO 11/03/14 - VENCIMENTO 18/03/14</t>
  </si>
  <si>
    <t>OPERAÇÃO 12/03/14 - VENCIMENTO 19/03/14</t>
  </si>
  <si>
    <t>OPERAÇÃO 13/03/14 - VENCIMENTO 20/03/14</t>
  </si>
  <si>
    <t>OPERAÇÃO 14/03/14 - VENCIMENTO 21/03/14</t>
  </si>
  <si>
    <t>OPERAÇÃO 15/03/14 - VENCIMENTO 21/03/14</t>
  </si>
  <si>
    <t>OPERAÇÃO 16/03/14 - VENCIMENTO 21/03/14</t>
  </si>
  <si>
    <t>OPERAÇÃO 17/03/14 - VENCIMENTO 24/03/14</t>
  </si>
  <si>
    <t>OPERAÇÃO 18/03/14 - VENCIMENTO 25/03/14</t>
  </si>
  <si>
    <t>OPERAÇÃO 19/03/14 - VENCIMENTO 26/03/14</t>
  </si>
  <si>
    <t>OPERAÇÃO 20/03/14 - VENCIMENTO 27/03/14</t>
  </si>
  <si>
    <t>OPERAÇÃO 21/03/14 - VENCIMENTO 28/03/14</t>
  </si>
  <si>
    <t>OPERAÇÃO 22/03/14 - VENCIMENTO 28/03/14</t>
  </si>
  <si>
    <t>OPERAÇÃO 23/03/14 - VENCIMENTO 28/03/14</t>
  </si>
  <si>
    <t>OPERAÇÃO 24/03/14 - VENCIMENTO 31/03/14</t>
  </si>
  <si>
    <t>OPERAÇÃO 01/02/14 a 28/02/14 - VENCIMENTO 07/02/14 a 11/03/14</t>
  </si>
  <si>
    <t>OPERAÇÃO 25/03/14 - VENCIMENTO 01/04/14</t>
  </si>
  <si>
    <t>OPERAÇÃO 26/03/14 - VENCIMENTO 02/04/14</t>
  </si>
  <si>
    <t>OPERAÇÃO 27/03/14 - VENCIMENTO 03/04/14</t>
  </si>
  <si>
    <t>OPERAÇÃO 30/03/14 - VENCIMENTO 04/04/14</t>
  </si>
  <si>
    <t>OPERAÇÃO 29/03/14 - VENCIMENTO 04/04/14</t>
  </si>
  <si>
    <t>OPERAÇÃO 28/03/14 - VENCIMENTO 04/04/14</t>
  </si>
  <si>
    <t>OPERAÇÃO 31/03/14 - VENCIMENTO 07/04/14</t>
  </si>
  <si>
    <t>OPERAÇÃO 01/04/14 - VENCIMENTO 08/04/14</t>
  </si>
  <si>
    <t>OPERAÇÃO 02/04/14 - VENCIMENTO 09/04/14</t>
  </si>
  <si>
    <t>OPERAÇÃO 03/04/14 - VENCIMENTO 10/04/14</t>
  </si>
  <si>
    <t>OPERAÇÃO 04/04/14 - VENCIMENTO 11/04/14</t>
  </si>
  <si>
    <t>OPERAÇÃO 05/04/14 - VENCIMENTO 11/04/14</t>
  </si>
  <si>
    <t>OPERAÇÃO 06/04/14 - VENCIMENTO 11/04/14</t>
  </si>
  <si>
    <t>OPERAÇÃO 07/04/14 - VENCIMENTO 14/04/14</t>
  </si>
  <si>
    <t>OPERAÇÃO 08/04/14 - VENCIMENTO 15/04/14</t>
  </si>
  <si>
    <t>OPERAÇÃO 09/04/14 - VENCIMENTO 16/04/14</t>
  </si>
  <si>
    <t>OPERAÇÃO 10/04/14 - VENCIMENTO 17/04/14</t>
  </si>
  <si>
    <t>OPERAÇÃO 11/04/14 - VENCIMENTO 22/04/14</t>
  </si>
  <si>
    <t>OPERAÇÃO 12/04/14 - VENCIMENTO 22/04/14</t>
  </si>
  <si>
    <t>OPERAÇÃO 13/04/14 - VENCIMENTO 22/04/14</t>
  </si>
  <si>
    <t>OPERAÇÃO 14/04/14 - VENCIMENTO 23/04/14</t>
  </si>
  <si>
    <t>OPERAÇÃO 15/04/14 - VENCIMENTO 24/04/14</t>
  </si>
  <si>
    <t>OPERAÇÃO 16/04/14 - VENCIMENTO 25/04/14</t>
  </si>
  <si>
    <t>OPERAÇÃO 17/04/14 - VENCIMENTO 28/04/14</t>
  </si>
  <si>
    <t>OPERAÇÃO 18/04/14 - VENCIMENTO 28/04/14</t>
  </si>
  <si>
    <t>OPERAÇÃO 19/04/14 - VENCIMENTO 28/04/14</t>
  </si>
  <si>
    <t>OPERAÇÃO 20/04/14 - VENCIMENTO 28/04/14</t>
  </si>
  <si>
    <t>OPERAÇÃO 21/04/14 - VENCIMENTO 28/04/14</t>
  </si>
  <si>
    <t>OPERAÇÃO 22/04/14 - VENCIMENTO 29/04/14</t>
  </si>
  <si>
    <t>OPERAÇÃO 23/04/14 - VENCIMENTO 30/04/14</t>
  </si>
  <si>
    <t>OPERAÇÃO 24/04/14 - VENCIMENTO 02/05/14</t>
  </si>
  <si>
    <t>OPERAÇÃO 25/04/14 - VENCIMENTO 05/05/14</t>
  </si>
  <si>
    <t>OPERAÇÃO 26/04/14 - VENCIMENTO 05/05/14</t>
  </si>
  <si>
    <t>OPERAÇÃO 27/04/14 - VENCIMENTO 05/05/14</t>
  </si>
  <si>
    <t>OPERAÇÃO 01/03/14 a 31/03/14 - VENCIMENTO 11/03/14 a 07/04/14</t>
  </si>
  <si>
    <t>OPERAÇÃO 28/04/14 - VENCIMENTO 06/05/14</t>
  </si>
  <si>
    <t>OPERAÇÃO 29/04/14 - VENCIMENTO 07/05/14</t>
  </si>
  <si>
    <t>OPERAÇÃO 30/04/14 - VENCIMENTO 08/05/14</t>
  </si>
  <si>
    <t>OPERAÇÃO 01/05/14 - VENCIMENTO 08/05/14</t>
  </si>
  <si>
    <t>OPERAÇÃO 03/05/14 - VENCIMENTO 09/05/14</t>
  </si>
  <si>
    <t>OPERAÇÃO 02/05/14 - VENCIMENTO 09/05/14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</si>
</sst>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66" fontId="39" fillId="0" borderId="13" xfId="45" applyNumberFormat="1" applyFont="1" applyFill="1" applyBorder="1" applyAlignment="1">
      <alignment vertical="center"/>
    </xf>
    <xf numFmtId="167" fontId="39" fillId="0" borderId="10" xfId="45" applyNumberFormat="1" applyFont="1" applyFill="1" applyBorder="1" applyAlignment="1">
      <alignment vertical="center"/>
    </xf>
    <xf numFmtId="167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66" fontId="39" fillId="34" borderId="10" xfId="45" applyNumberFormat="1" applyFont="1" applyFill="1" applyBorder="1" applyAlignment="1">
      <alignment horizontal="center" vertical="center"/>
    </xf>
    <xf numFmtId="165" fontId="0" fillId="0" borderId="0" xfId="52" applyNumberFormat="1" applyFont="1" applyFill="1" applyAlignment="1">
      <alignment vertical="center"/>
    </xf>
    <xf numFmtId="164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F6" sqref="F6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206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2176908.3</v>
      </c>
      <c r="C5" s="13">
        <f t="shared" si="0"/>
        <v>2603292.7499999995</v>
      </c>
      <c r="D5" s="13">
        <f t="shared" si="0"/>
        <v>3079147.5100000002</v>
      </c>
      <c r="E5" s="13">
        <f>+E21</f>
        <v>1096691.74</v>
      </c>
      <c r="F5" s="13">
        <f aca="true" t="shared" si="1" ref="F5:I7">+E13+F21</f>
        <v>1960387.95</v>
      </c>
      <c r="G5" s="13">
        <f t="shared" si="1"/>
        <v>3035473.66</v>
      </c>
      <c r="H5" s="13">
        <f t="shared" si="1"/>
        <v>3165220.67</v>
      </c>
      <c r="I5" s="13">
        <f t="shared" si="1"/>
        <v>1788330.8</v>
      </c>
      <c r="J5" s="13">
        <f aca="true" t="shared" si="2" ref="J5:K7">+I13</f>
        <v>498146.35</v>
      </c>
      <c r="K5" s="13">
        <f t="shared" si="2"/>
        <v>701684.7899999999</v>
      </c>
      <c r="L5" s="13">
        <f>SUM(B5:K5)</f>
        <v>20105284.52</v>
      </c>
      <c r="M5" s="20"/>
    </row>
    <row r="6" spans="1:13" ht="24" customHeight="1">
      <c r="A6" s="2" t="s">
        <v>27</v>
      </c>
      <c r="B6" s="9">
        <f t="shared" si="0"/>
        <v>-548378.46</v>
      </c>
      <c r="C6" s="9">
        <f t="shared" si="0"/>
        <v>-345029.55999999994</v>
      </c>
      <c r="D6" s="9">
        <f t="shared" si="0"/>
        <v>-368676.23</v>
      </c>
      <c r="E6" s="9">
        <f>+E22</f>
        <v>-130058.93</v>
      </c>
      <c r="F6" s="9">
        <f t="shared" si="1"/>
        <v>-477530.09</v>
      </c>
      <c r="G6" s="9">
        <f t="shared" si="1"/>
        <v>-613361.2</v>
      </c>
      <c r="H6" s="9">
        <f t="shared" si="1"/>
        <v>-459037.16000000003</v>
      </c>
      <c r="I6" s="9">
        <f t="shared" si="1"/>
        <v>-247763.96000000002</v>
      </c>
      <c r="J6" s="9">
        <f t="shared" si="2"/>
        <v>156591.56</v>
      </c>
      <c r="K6" s="9">
        <f t="shared" si="2"/>
        <v>96372.67000000001</v>
      </c>
      <c r="L6" s="9">
        <f>SUM(B6:K6)</f>
        <v>-2936871.36</v>
      </c>
      <c r="M6" s="20"/>
    </row>
    <row r="7" spans="1:13" ht="29.25" customHeight="1">
      <c r="A7" s="7" t="s">
        <v>28</v>
      </c>
      <c r="B7" s="8">
        <f t="shared" si="0"/>
        <v>1628529.84</v>
      </c>
      <c r="C7" s="8">
        <f t="shared" si="0"/>
        <v>2258263.1899999995</v>
      </c>
      <c r="D7" s="8">
        <f t="shared" si="0"/>
        <v>2710471.2800000003</v>
      </c>
      <c r="E7" s="8">
        <f>E23</f>
        <v>966632.81</v>
      </c>
      <c r="F7" s="8">
        <f t="shared" si="1"/>
        <v>1482857.8599999999</v>
      </c>
      <c r="G7" s="8">
        <f t="shared" si="1"/>
        <v>2422112.46</v>
      </c>
      <c r="H7" s="8">
        <f t="shared" si="1"/>
        <v>2706183.51</v>
      </c>
      <c r="I7" s="8">
        <f t="shared" si="1"/>
        <v>1540566.84</v>
      </c>
      <c r="J7" s="8">
        <f t="shared" si="2"/>
        <v>654737.9099999999</v>
      </c>
      <c r="K7" s="8">
        <f t="shared" si="2"/>
        <v>798057.46</v>
      </c>
      <c r="L7" s="8">
        <f>SUM(B7:K7)</f>
        <v>17168413.159999996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720178.94</v>
      </c>
      <c r="C13" s="13">
        <v>1072553.22</v>
      </c>
      <c r="D13" s="13">
        <v>1366381.92</v>
      </c>
      <c r="E13" s="13">
        <v>659885.3</v>
      </c>
      <c r="F13" s="13">
        <v>1017218.2</v>
      </c>
      <c r="G13" s="13">
        <v>1301713.94</v>
      </c>
      <c r="H13" s="13">
        <v>629596.03</v>
      </c>
      <c r="I13" s="13">
        <v>239001.99</v>
      </c>
      <c r="J13" s="13">
        <v>424022.27</v>
      </c>
      <c r="K13" s="13">
        <f>SUM(B13:J13)</f>
        <v>13774065.33</v>
      </c>
    </row>
    <row r="14" spans="1:11" ht="27" customHeight="1">
      <c r="A14" s="2" t="s">
        <v>27</v>
      </c>
      <c r="B14" s="9">
        <v>-104289</v>
      </c>
      <c r="C14" s="9">
        <v>-148545.45</v>
      </c>
      <c r="D14" s="9">
        <v>-145574.36</v>
      </c>
      <c r="E14" s="9">
        <v>-93299.85</v>
      </c>
      <c r="F14" s="9">
        <v>-106010.65</v>
      </c>
      <c r="G14" s="9">
        <v>-115601.61</v>
      </c>
      <c r="H14" s="9">
        <v>-96183</v>
      </c>
      <c r="I14" s="9">
        <v>-25612.26</v>
      </c>
      <c r="J14" s="9">
        <v>-53781</v>
      </c>
      <c r="K14" s="9">
        <f>SUM(B14:J14)</f>
        <v>-2063669.8399999999</v>
      </c>
    </row>
    <row r="15" spans="1:11" ht="27" customHeight="1">
      <c r="A15" s="7" t="s">
        <v>28</v>
      </c>
      <c r="B15" s="8">
        <f>+B13+B14</f>
        <v>957341.1000000001</v>
      </c>
      <c r="C15" s="8">
        <f aca="true" t="shared" si="3" ref="C15:J15">+C13+C14</f>
        <v>1769743.0399999996</v>
      </c>
      <c r="D15" s="8">
        <f t="shared" si="3"/>
        <v>1919433.0200000003</v>
      </c>
      <c r="E15" s="8">
        <f t="shared" si="3"/>
        <v>900874.3899999999</v>
      </c>
      <c r="F15" s="8">
        <f t="shared" si="3"/>
        <v>1442857.8199999998</v>
      </c>
      <c r="G15" s="8">
        <f t="shared" si="3"/>
        <v>2151181.46</v>
      </c>
      <c r="H15" s="8">
        <f t="shared" si="3"/>
        <v>1116169.29</v>
      </c>
      <c r="I15" s="8">
        <f t="shared" si="3"/>
        <v>654737.9099999999</v>
      </c>
      <c r="J15" s="8">
        <f t="shared" si="3"/>
        <v>798057.46</v>
      </c>
      <c r="K15" s="8">
        <f>SUM(B15:J15)</f>
        <v>11710395.489999998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527047.63</v>
      </c>
      <c r="C21" s="13">
        <v>378082.31</v>
      </c>
      <c r="D21" s="13">
        <v>619634.02</v>
      </c>
      <c r="E21" s="13">
        <v>736298.87</v>
      </c>
      <c r="F21" s="13">
        <v>426318.04</v>
      </c>
      <c r="G21" s="13">
        <v>798872.98</v>
      </c>
      <c r="H21" s="13">
        <v>491645.39</v>
      </c>
      <c r="I21" s="13">
        <v>314173.31</v>
      </c>
      <c r="J21" s="13">
        <f>SUM(B21:I21)</f>
        <v>6331219.1899999995</v>
      </c>
      <c r="M21" s="15"/>
    </row>
    <row r="22" spans="1:13" ht="27" customHeight="1">
      <c r="A22" s="2" t="s">
        <v>27</v>
      </c>
      <c r="B22" s="10">
        <v>-91029</v>
      </c>
      <c r="C22" s="10">
        <v>-86619</v>
      </c>
      <c r="D22" s="10">
        <v>-106395</v>
      </c>
      <c r="E22" s="10">
        <v>-113295</v>
      </c>
      <c r="F22" s="10">
        <v>-92127</v>
      </c>
      <c r="G22" s="10">
        <v>-121854</v>
      </c>
      <c r="H22" s="10">
        <v>-60222</v>
      </c>
      <c r="I22" s="10">
        <v>-54075</v>
      </c>
      <c r="J22" s="9">
        <f>SUM(B22:I22)</f>
        <v>-873201.5199999999</v>
      </c>
      <c r="M22" s="15"/>
    </row>
    <row r="23" spans="1:13" ht="29.25" customHeight="1">
      <c r="A23" s="7" t="s">
        <v>28</v>
      </c>
      <c r="B23" s="8">
        <f>+B21+B22</f>
        <v>671188.74</v>
      </c>
      <c r="C23" s="8">
        <f aca="true" t="shared" si="4" ref="C23:J23">+C21+C22</f>
        <v>488520.15</v>
      </c>
      <c r="D23" s="8">
        <f t="shared" si="4"/>
        <v>791038.26</v>
      </c>
      <c r="E23" s="8">
        <f t="shared" si="4"/>
        <v>966632.81</v>
      </c>
      <c r="F23" s="8">
        <f t="shared" si="4"/>
        <v>581983.47</v>
      </c>
      <c r="G23" s="8">
        <f t="shared" si="4"/>
        <v>979254.6400000001</v>
      </c>
      <c r="H23" s="8">
        <f t="shared" si="4"/>
        <v>555002.05</v>
      </c>
      <c r="I23" s="8">
        <f t="shared" si="4"/>
        <v>424397.55</v>
      </c>
      <c r="J23" s="8">
        <f t="shared" si="4"/>
        <v>5458017.67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t32232771881</cp:lastModifiedBy>
  <cp:lastPrinted>2013-11-26T20:40:34Z</cp:lastPrinted>
  <dcterms:created xsi:type="dcterms:W3CDTF">2012-11-28T17:54:39Z</dcterms:created>
  <dcterms:modified xsi:type="dcterms:W3CDTF">2013-11-27T11:44:42Z</dcterms:modified>
  <cp:category/>
  <cp:version/>
  <cp:contentType/>
  <cp:contentStatus/>
</cp:coreProperties>
</file>