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<sst xmlns="http://schemas.openxmlformats.org/spreadsheetml/2006/main" count="57" uniqueCount="34">
  <si>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</si>
  <si>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</si>
  <si>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</si>
  <si>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</si>
  <si>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</si>
  <si>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</si>
  <si>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</si>
  <si>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</si>
  <si>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</si>
  <si>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</si>
  <si>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</si>
  <si>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</si>
  <si>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</si>
  <si>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</si>
  <si>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</si>
  <si>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</si>
  <si>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</si>
  <si>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</si>
  <si>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</si>
  <si>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</si>
  <si>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</si>
  <si>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</si>
  <si>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</si>
  <si>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</si>
  <si>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</si>
  <si>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</si>
  <si>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</si>
  <si>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</si>
  <si>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</si>
  <si>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</si>
  <si>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</si>
  <si>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</si>
  <si>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</si>
  <si>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08/07/14 - VENCIMENTO 16/07/14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</si>
</sst>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1617860.37</v>
      </c>
      <c r="C5" s="13">
        <f t="shared" si="0"/>
        <v>1870198.24</v>
      </c>
      <c r="D5" s="13">
        <f t="shared" si="0"/>
        <v>2486328.41</v>
      </c>
      <c r="E5" s="13">
        <f>+E21</f>
        <v>796843.54</v>
      </c>
      <c r="F5" s="13">
        <f aca="true" t="shared" si="1" ref="F5:I7">+E13+F21</f>
        <v>1537088.68</v>
      </c>
      <c r="G5" s="13">
        <f t="shared" si="1"/>
        <v>2239297.4299999997</v>
      </c>
      <c r="H5" s="13">
        <f t="shared" si="1"/>
        <v>2398001.4</v>
      </c>
      <c r="I5" s="13">
        <f t="shared" si="1"/>
        <v>1410990.22</v>
      </c>
      <c r="J5" s="13">
        <f aca="true" t="shared" si="2" ref="J5:K7">+I13</f>
        <v>373717.26</v>
      </c>
      <c r="K5" s="13">
        <f t="shared" si="2"/>
        <v>601632.13</v>
      </c>
      <c r="L5" s="13">
        <f>SUM(B5:K5)</f>
        <v>15331957.680000002</v>
      </c>
      <c r="M5" s="20"/>
    </row>
    <row r="6" spans="1:13" ht="24" customHeight="1">
      <c r="A6" s="2" t="s">
        <v>27</v>
      </c>
      <c r="B6" s="9">
        <f t="shared" si="0"/>
        <v>-285404.45999999996</v>
      </c>
      <c r="C6" s="9">
        <f t="shared" si="0"/>
        <v>-250817.91</v>
      </c>
      <c r="D6" s="9">
        <f t="shared" si="0"/>
        <v>-278652.02</v>
      </c>
      <c r="E6" s="9">
        <f>+E22</f>
        <v>-101103</v>
      </c>
      <c r="F6" s="9">
        <f t="shared" si="1"/>
        <v>-308750.82</v>
      </c>
      <c r="G6" s="9">
        <f t="shared" si="1"/>
        <v>-308562.49</v>
      </c>
      <c r="H6" s="9">
        <f t="shared" si="1"/>
        <v>-291764.57999999996</v>
      </c>
      <c r="I6" s="9">
        <f t="shared" si="1"/>
        <v>-198573.49</v>
      </c>
      <c r="J6" s="9">
        <f t="shared" si="2"/>
        <v>-65354.2</v>
      </c>
      <c r="K6" s="9">
        <f t="shared" si="2"/>
        <v>-70681.93</v>
      </c>
      <c r="L6" s="9">
        <f>SUM(B6:K6)</f>
        <v>-2159664.9</v>
      </c>
      <c r="M6" s="20"/>
    </row>
    <row r="7" spans="1:13" ht="29.25" customHeight="1">
      <c r="A7" s="7" t="s">
        <v>28</v>
      </c>
      <c r="B7" s="8">
        <f t="shared" si="0"/>
        <v>1332455.9100000001</v>
      </c>
      <c r="C7" s="8">
        <f t="shared" si="0"/>
        <v>1619380.33</v>
      </c>
      <c r="D7" s="8">
        <f t="shared" si="0"/>
        <v>2207676.39</v>
      </c>
      <c r="E7" s="8">
        <f>E23</f>
        <v>695740.54</v>
      </c>
      <c r="F7" s="8">
        <f t="shared" si="1"/>
        <v>1228337.8599999999</v>
      </c>
      <c r="G7" s="8">
        <f t="shared" si="1"/>
        <v>1930734.94</v>
      </c>
      <c r="H7" s="8">
        <f t="shared" si="1"/>
        <v>2106236.82</v>
      </c>
      <c r="I7" s="8">
        <f t="shared" si="1"/>
        <v>1212416.73</v>
      </c>
      <c r="J7" s="8">
        <f t="shared" si="2"/>
        <v>308363.06</v>
      </c>
      <c r="K7" s="8">
        <f t="shared" si="2"/>
        <v>530950.2</v>
      </c>
      <c r="L7" s="8">
        <f>SUM(B7:K7)</f>
        <v>13172292.780000001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1022772.26</v>
      </c>
      <c r="C13" s="13">
        <v>1449885.52</v>
      </c>
      <c r="D13" s="13">
        <v>1837432.56</v>
      </c>
      <c r="E13" s="13">
        <v>1056250.23</v>
      </c>
      <c r="F13" s="13">
        <v>1370996.66</v>
      </c>
      <c r="G13" s="13">
        <v>1905588.33</v>
      </c>
      <c r="H13" s="13">
        <v>1023798.42</v>
      </c>
      <c r="I13" s="13">
        <v>373717.26</v>
      </c>
      <c r="J13" s="13">
        <v>601632.13</v>
      </c>
      <c r="K13" s="13">
        <f>SUM(B13:J13)</f>
        <v>10642073.370000001</v>
      </c>
    </row>
    <row r="14" spans="1:11" ht="27" customHeight="1">
      <c r="A14" s="2" t="s">
        <v>27</v>
      </c>
      <c r="B14" s="9">
        <v>-195929.46</v>
      </c>
      <c r="C14" s="9">
        <v>-172427.91</v>
      </c>
      <c r="D14" s="9">
        <v>-190932.02</v>
      </c>
      <c r="E14" s="9">
        <v>-223130.82</v>
      </c>
      <c r="F14" s="9">
        <v>-199182.49</v>
      </c>
      <c r="G14" s="9">
        <v>-241463.58</v>
      </c>
      <c r="H14" s="9">
        <v>-142272.49</v>
      </c>
      <c r="I14" s="9">
        <v>-65354.2</v>
      </c>
      <c r="J14" s="9">
        <v>-70681.93</v>
      </c>
      <c r="K14" s="9">
        <f>SUM(B14:J14)</f>
        <v>-1501374.9</v>
      </c>
    </row>
    <row r="15" spans="1:11" ht="27" customHeight="1">
      <c r="A15" s="7" t="s">
        <v>28</v>
      </c>
      <c r="B15" s="8">
        <f>+B13+B14</f>
        <v>826842.8</v>
      </c>
      <c r="C15" s="8">
        <f aca="true" t="shared" si="3" ref="C15:J15">+C13+C14</f>
        <v>1277457.61</v>
      </c>
      <c r="D15" s="8">
        <f t="shared" si="3"/>
        <v>1646500.54</v>
      </c>
      <c r="E15" s="8">
        <f t="shared" si="3"/>
        <v>833119.4099999999</v>
      </c>
      <c r="F15" s="8">
        <f t="shared" si="3"/>
        <v>1171814.17</v>
      </c>
      <c r="G15" s="8">
        <f t="shared" si="3"/>
        <v>1664124.75</v>
      </c>
      <c r="H15" s="8">
        <f t="shared" si="3"/>
        <v>881525.93</v>
      </c>
      <c r="I15" s="8">
        <f t="shared" si="3"/>
        <v>308363.06</v>
      </c>
      <c r="J15" s="8">
        <f t="shared" si="3"/>
        <v>530950.2</v>
      </c>
      <c r="K15" s="8">
        <f>SUM(B15:J15)</f>
        <v>9140698.469999999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595088.11</v>
      </c>
      <c r="C21" s="13">
        <v>420312.72</v>
      </c>
      <c r="D21" s="13">
        <v>648895.85</v>
      </c>
      <c r="E21" s="13">
        <v>796843.54</v>
      </c>
      <c r="F21" s="13">
        <v>480838.45</v>
      </c>
      <c r="G21" s="13">
        <v>868300.77</v>
      </c>
      <c r="H21" s="13">
        <v>492413.07</v>
      </c>
      <c r="I21" s="13">
        <v>387191.8</v>
      </c>
      <c r="J21" s="13">
        <f>SUM(B21:I21)</f>
        <v>4689884.31</v>
      </c>
      <c r="M21" s="15"/>
    </row>
    <row r="22" spans="1:13" ht="27" customHeight="1">
      <c r="A22" s="2" t="s">
        <v>27</v>
      </c>
      <c r="B22" s="10">
        <v>-89475</v>
      </c>
      <c r="C22" s="10">
        <v>-78390</v>
      </c>
      <c r="D22" s="10">
        <v>-87720</v>
      </c>
      <c r="E22" s="10">
        <v>-101103</v>
      </c>
      <c r="F22" s="10">
        <v>-85620</v>
      </c>
      <c r="G22" s="10">
        <v>-109380</v>
      </c>
      <c r="H22" s="10">
        <v>-50301</v>
      </c>
      <c r="I22" s="10">
        <v>-56301</v>
      </c>
      <c r="J22" s="9">
        <f>SUM(B22:I22)</f>
        <v>-658290</v>
      </c>
      <c r="M22" s="15"/>
    </row>
    <row r="23" spans="1:13" ht="29.25" customHeight="1">
      <c r="A23" s="7" t="s">
        <v>28</v>
      </c>
      <c r="B23" s="8">
        <f>+B21+B22</f>
        <v>505613.11</v>
      </c>
      <c r="C23" s="8">
        <f aca="true" t="shared" si="4" ref="C23:J23">+C21+C22</f>
        <v>341922.72</v>
      </c>
      <c r="D23" s="8">
        <f t="shared" si="4"/>
        <v>561175.85</v>
      </c>
      <c r="E23" s="8">
        <f t="shared" si="4"/>
        <v>695740.54</v>
      </c>
      <c r="F23" s="8">
        <f t="shared" si="4"/>
        <v>395218.45</v>
      </c>
      <c r="G23" s="8">
        <f t="shared" si="4"/>
        <v>758920.77</v>
      </c>
      <c r="H23" s="8">
        <f t="shared" si="4"/>
        <v>442112.07</v>
      </c>
      <c r="I23" s="8">
        <f t="shared" si="4"/>
        <v>330890.8</v>
      </c>
      <c r="J23" s="8">
        <f t="shared" si="4"/>
        <v>4031594.3099999996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2014-07-16T12:05:18Z</dcterms:modified>
  <cp:category/>
  <cp:version/>
  <cp:contentType/>
  <cp:contentStatus/>
</cp:coreProperties>
</file>