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5" windowWidth="14880" windowHeight="8190"/>
  </bookViews>
  <sheets>
    <sheet name="RESUMO SISTEMA" sheetId="5" r:id="rId1"/>
  </sheets>
  <definedNames>
    <definedName name="_xlnm.Print_Area" localSheetId="0">'RESUMO SISTEMA'!$A$1:$L$24</definedName>
    <definedName name="_xlnm.Print_Titles" localSheetId="0">'RESUMO SISTEMA'!$1:$20</definedName>
  </definedNames>
  <calcPr calcId="125725"/>
</workbook>
</file>

<file path=xl/calcChain.xml><?xml version="1.0" encoding="utf-8"?>
<calcChain xmlns="http://schemas.openxmlformats.org/spreadsheetml/2006/main">
  <c r="B5" i="5"/>
  <c r="C5"/>
  <c r="D5"/>
  <c r="E5"/>
  <c r="F5"/>
  <c r="G5"/>
  <c r="H5"/>
  <c r="I5"/>
  <c r="J5"/>
  <c r="K5"/>
  <c r="L5"/>
  <c r="B6"/>
  <c r="C6"/>
  <c r="D6"/>
  <c r="E6"/>
  <c r="F6"/>
  <c r="G6"/>
  <c r="H6"/>
  <c r="I6"/>
  <c r="J6"/>
  <c r="K6"/>
  <c r="I11"/>
  <c r="J11"/>
  <c r="K13"/>
  <c r="K14"/>
  <c r="B15"/>
  <c r="C15"/>
  <c r="D15"/>
  <c r="D7" s="1"/>
  <c r="E15"/>
  <c r="F15"/>
  <c r="G15"/>
  <c r="H15"/>
  <c r="I15"/>
  <c r="J7" s="1"/>
  <c r="J15"/>
  <c r="K7" s="1"/>
  <c r="J21"/>
  <c r="J22"/>
  <c r="J23" s="1"/>
  <c r="B23"/>
  <c r="C23"/>
  <c r="D23"/>
  <c r="E23"/>
  <c r="E7" s="1"/>
  <c r="F23"/>
  <c r="G23"/>
  <c r="H23"/>
  <c r="I23"/>
  <c r="H7" l="1"/>
  <c r="F7"/>
  <c r="C7"/>
  <c r="I7"/>
  <c r="G7"/>
  <c r="B7"/>
  <c r="L6"/>
  <c r="L7"/>
  <c r="K15"/>
</calcChain>
</file>

<file path=xl/sharedStrings.xml><?xml version="1.0" encoding="utf-8"?>
<sst xmlns="http://schemas.openxmlformats.org/spreadsheetml/2006/main" count="57" uniqueCount="34">
  <si>
    <t>Área 1</t>
  </si>
  <si>
    <t>Área 2</t>
  </si>
  <si>
    <t>Área 3</t>
  </si>
  <si>
    <t>Área 5</t>
  </si>
  <si>
    <t>Área 6</t>
  </si>
  <si>
    <t>Área 7</t>
  </si>
  <si>
    <t>Área 8</t>
  </si>
  <si>
    <t xml:space="preserve">Consórcio Transcooper Fênix </t>
  </si>
  <si>
    <t xml:space="preserve">Consórcio Transcooper Fênix            </t>
  </si>
  <si>
    <t xml:space="preserve">Consórcio Aliança Paulistana            </t>
  </si>
  <si>
    <t xml:space="preserve">Consórcio Aliança Cooperpeople    </t>
  </si>
  <si>
    <t xml:space="preserve">Consórcio Auhto Pam                     </t>
  </si>
  <si>
    <t xml:space="preserve">Consórcio Auhto Pam </t>
  </si>
  <si>
    <t xml:space="preserve">Consórcio Unicoopers Cooperalfa                                   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</si>
  <si>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</si>
  <si>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</si>
  <si>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</si>
  <si>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</si>
  <si>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</si>
  <si>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</si>
  <si>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</si>
  <si>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PERMISSÃO</t>
  </si>
  <si>
    <t>CONCESSÃO</t>
  </si>
  <si>
    <t>SISTEMA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</si>
  <si>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</si>
  <si>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</si>
  <si>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</si>
  <si>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</si>
  <si>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</si>
  <si>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</si>
  <si>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</si>
  <si>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 xml:space="preserve">Transcooper </t>
  </si>
  <si>
    <t>Área 4</t>
  </si>
  <si>
    <t>OPERAÇÃO 01/01/14 a 31/01/14 - VENCIMENTO 08/01/14 a 07/02/14</t>
  </si>
</sst>
</file>

<file path=xl/styles.xml><?xml version="1.0" encoding="utf-8"?>
<styleSheet xmlns="http://schemas.openxmlformats.org/spreadsheetml/2006/main">
  <numFmts count="5">
    <numFmt numFmtId="43" formatCode="_(* #,##0.00_);_(* \(#,##0.00\);_(* &quot;-&quot;??_);_(@_)"/>
    <numFmt numFmtId="164" formatCode="_-&quot;R$&quot;\ * #,##0.00_-;\-&quot;R$&quot;\ * #,##0.00_-;_-&quot;R$&quot;\ * &quot;-&quot;??_-;_-@_-"/>
    <numFmt numFmtId="165" formatCode="_(* #,##0_);_(* \(#,##0\);_(* &quot;-&quot;??_);_(@_)"/>
    <numFmt numFmtId="166" formatCode="_-&quot;R$&quot;\ * #,##0_-;\-&quot;R$&quot;\ * #,##0_-;_-&quot;R$&quot;\ * &quot;-&quot;??_-;_-@_-"/>
    <numFmt numFmtId="167" formatCode="_(&quot;R$ &quot;* #,##0_);_(&quot;R$ &quot;* \(#,##0\);_(&quot;R$ &quot;* &quot;-&quot;??_);_(@_)"/>
  </numFmts>
  <fonts count="5">
    <font>
      <sz val="11"/>
      <color theme="1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</borders>
  <cellStyleXfs count="4">
    <xf numFmtId="0" fontId="0" fillId="0" borderId="0"/>
    <xf numFmtId="164" fontId="2" fillId="0" borderId="0" applyFont="0" applyFill="0" applyBorder="0" applyAlignment="0" applyProtection="0"/>
    <xf numFmtId="1" fontId="1" fillId="0" borderId="0" applyBorder="0"/>
    <xf numFmtId="43" fontId="2" fillId="0" borderId="0" applyFont="0" applyFill="0" applyBorder="0" applyAlignment="0" applyProtection="0"/>
  </cellStyleXfs>
  <cellXfs count="28">
    <xf numFmtId="0" fontId="0" fillId="0" borderId="0" xfId="0"/>
    <xf numFmtId="0" fontId="0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left" vertical="center" indent="1"/>
    </xf>
    <xf numFmtId="0" fontId="3" fillId="0" borderId="5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1" fontId="1" fillId="2" borderId="2" xfId="2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indent="1"/>
    </xf>
    <xf numFmtId="166" fontId="3" fillId="0" borderId="3" xfId="1" applyNumberFormat="1" applyFont="1" applyFill="1" applyBorder="1" applyAlignment="1">
      <alignment vertical="center"/>
    </xf>
    <xf numFmtId="167" fontId="3" fillId="0" borderId="1" xfId="1" applyNumberFormat="1" applyFont="1" applyFill="1" applyBorder="1" applyAlignment="1">
      <alignment vertical="center"/>
    </xf>
    <xf numFmtId="167" fontId="3" fillId="0" borderId="1" xfId="1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 wrapText="1" indent="1"/>
    </xf>
    <xf numFmtId="166" fontId="3" fillId="3" borderId="1" xfId="1" applyNumberFormat="1" applyFont="1" applyFill="1" applyBorder="1" applyAlignment="1">
      <alignment horizontal="center" vertical="center"/>
    </xf>
    <xf numFmtId="165" fontId="2" fillId="0" borderId="0" xfId="3" applyNumberFormat="1" applyFont="1" applyFill="1" applyAlignment="1">
      <alignment vertical="center"/>
    </xf>
    <xf numFmtId="43" fontId="2" fillId="0" borderId="0" xfId="3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3" fillId="0" borderId="4" xfId="0" applyFont="1" applyFill="1" applyBorder="1" applyAlignment="1">
      <alignment horizontal="center" vertical="center"/>
    </xf>
    <xf numFmtId="166" fontId="0" fillId="0" borderId="0" xfId="0" applyNumberFormat="1" applyFont="1" applyFill="1" applyAlignment="1">
      <alignment vertical="center"/>
    </xf>
    <xf numFmtId="0" fontId="3" fillId="0" borderId="4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" fontId="1" fillId="2" borderId="2" xfId="2" applyFont="1" applyFill="1" applyBorder="1" applyAlignment="1">
      <alignment horizontal="center" vertical="center" wrapText="1"/>
    </xf>
    <xf numFmtId="1" fontId="1" fillId="2" borderId="3" xfId="2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</cellXfs>
  <cellStyles count="4">
    <cellStyle name="Moeda" xfId="1" builtinId="4"/>
    <cellStyle name="Normal" xfId="0" builtinId="0"/>
    <cellStyle name="Normal_REMT03" xfId="2"/>
    <cellStyle name="Separador de milhares" xfId="3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tabSelected="1" zoomScale="80" zoomScaleNormal="80" workbookViewId="0">
      <selection activeCell="B21" sqref="B21"/>
    </sheetView>
  </sheetViews>
  <sheetFormatPr defaultRowHeight="14.25"/>
  <cols>
    <col min="1" max="1" width="65" style="1" customWidth="1"/>
    <col min="2" max="2" width="14.625" style="1" customWidth="1"/>
    <col min="3" max="3" width="16.25" style="1" bestFit="1" customWidth="1"/>
    <col min="4" max="7" width="15.5" style="1" bestFit="1" customWidth="1"/>
    <col min="8" max="8" width="15.75" style="1" bestFit="1" customWidth="1"/>
    <col min="9" max="10" width="15.75" style="1" customWidth="1"/>
    <col min="11" max="11" width="16.875" style="1" customWidth="1"/>
    <col min="12" max="12" width="15.875" style="1" customWidth="1"/>
    <col min="13" max="13" width="12.625" style="1" bestFit="1" customWidth="1"/>
    <col min="14" max="16384" width="9" style="1"/>
  </cols>
  <sheetData>
    <row r="1" spans="1:13" ht="21">
      <c r="A1" s="22" t="s">
        <v>25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3" ht="21">
      <c r="A2" s="23" t="s">
        <v>33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18"/>
    </row>
    <row r="3" spans="1:13" ht="21">
      <c r="A3" s="5"/>
      <c r="B3" s="5"/>
      <c r="C3" s="5"/>
      <c r="D3" s="5"/>
      <c r="E3" s="5"/>
      <c r="F3" s="5"/>
      <c r="G3" s="5"/>
      <c r="H3" s="5"/>
      <c r="I3" s="16"/>
      <c r="J3" s="16"/>
      <c r="K3" s="5"/>
    </row>
    <row r="4" spans="1:13" ht="40.5" customHeight="1">
      <c r="A4" s="11" t="s">
        <v>23</v>
      </c>
      <c r="B4" s="11" t="s">
        <v>0</v>
      </c>
      <c r="C4" s="11" t="s">
        <v>1</v>
      </c>
      <c r="D4" s="11" t="s">
        <v>2</v>
      </c>
      <c r="E4" s="19" t="s">
        <v>32</v>
      </c>
      <c r="F4" s="11" t="s">
        <v>3</v>
      </c>
      <c r="G4" s="11" t="s">
        <v>4</v>
      </c>
      <c r="H4" s="11" t="s">
        <v>5</v>
      </c>
      <c r="I4" s="11" t="s">
        <v>6</v>
      </c>
      <c r="J4" s="17" t="s">
        <v>29</v>
      </c>
      <c r="K4" s="17" t="s">
        <v>30</v>
      </c>
      <c r="L4" s="11" t="s">
        <v>24</v>
      </c>
    </row>
    <row r="5" spans="1:13" ht="24" customHeight="1">
      <c r="A5" s="12" t="s">
        <v>26</v>
      </c>
      <c r="B5" s="13">
        <f t="shared" ref="B5:D7" si="0">+B13+B21</f>
        <v>49603718.18</v>
      </c>
      <c r="C5" s="13">
        <f t="shared" si="0"/>
        <v>58916480.489999995</v>
      </c>
      <c r="D5" s="13">
        <f t="shared" si="0"/>
        <v>74830888.059999987</v>
      </c>
      <c r="E5" s="13">
        <f>+E21</f>
        <v>26929804.510000002</v>
      </c>
      <c r="F5" s="13">
        <f t="shared" ref="F5:I7" si="1">+E13+F21</f>
        <v>46142966.650000006</v>
      </c>
      <c r="G5" s="13">
        <f t="shared" si="1"/>
        <v>71212071.429999992</v>
      </c>
      <c r="H5" s="13">
        <f t="shared" si="1"/>
        <v>73730270.780000001</v>
      </c>
      <c r="I5" s="13">
        <f t="shared" si="1"/>
        <v>40989347.649999991</v>
      </c>
      <c r="J5" s="13">
        <f t="shared" ref="J5:K7" si="2">+I13</f>
        <v>10865375.360000001</v>
      </c>
      <c r="K5" s="13">
        <f t="shared" si="2"/>
        <v>16711607.029999999</v>
      </c>
      <c r="L5" s="13">
        <f>SUM(B5:K5)</f>
        <v>469932530.13999987</v>
      </c>
      <c r="M5" s="20"/>
    </row>
    <row r="6" spans="1:13" ht="24" customHeight="1">
      <c r="A6" s="2" t="s">
        <v>27</v>
      </c>
      <c r="B6" s="9">
        <f t="shared" si="0"/>
        <v>-9523920.620000001</v>
      </c>
      <c r="C6" s="9">
        <f t="shared" si="0"/>
        <v>-8857258.6699999999</v>
      </c>
      <c r="D6" s="9">
        <f t="shared" si="0"/>
        <v>-10364851.59</v>
      </c>
      <c r="E6" s="9">
        <f>+E22</f>
        <v>-4066955.86</v>
      </c>
      <c r="F6" s="9">
        <f t="shared" si="1"/>
        <v>-10513562.17</v>
      </c>
      <c r="G6" s="9">
        <f t="shared" si="1"/>
        <v>-11892084.85</v>
      </c>
      <c r="H6" s="9">
        <f t="shared" si="1"/>
        <v>-10322066.130000001</v>
      </c>
      <c r="I6" s="9">
        <f t="shared" si="1"/>
        <v>-6901916.3900000006</v>
      </c>
      <c r="J6" s="9">
        <f t="shared" si="2"/>
        <v>-192697.39999999997</v>
      </c>
      <c r="K6" s="9">
        <f t="shared" si="2"/>
        <v>-164630.03000000003</v>
      </c>
      <c r="L6" s="9">
        <f>SUM(B6:K6)</f>
        <v>-72799943.710000008</v>
      </c>
      <c r="M6" s="20"/>
    </row>
    <row r="7" spans="1:13" ht="29.25" customHeight="1">
      <c r="A7" s="7" t="s">
        <v>28</v>
      </c>
      <c r="B7" s="8">
        <f t="shared" si="0"/>
        <v>40079797.560000002</v>
      </c>
      <c r="C7" s="8">
        <f t="shared" si="0"/>
        <v>50059221.819999993</v>
      </c>
      <c r="D7" s="8">
        <f t="shared" si="0"/>
        <v>64466036.469999984</v>
      </c>
      <c r="E7" s="8">
        <f>E23</f>
        <v>22862848.650000002</v>
      </c>
      <c r="F7" s="8">
        <f t="shared" si="1"/>
        <v>35629404.480000004</v>
      </c>
      <c r="G7" s="8">
        <f t="shared" si="1"/>
        <v>59319986.579999998</v>
      </c>
      <c r="H7" s="8">
        <f t="shared" si="1"/>
        <v>63408204.649999999</v>
      </c>
      <c r="I7" s="8">
        <f t="shared" si="1"/>
        <v>34087431.25999999</v>
      </c>
      <c r="J7" s="8">
        <f t="shared" si="2"/>
        <v>10672677.960000001</v>
      </c>
      <c r="K7" s="8">
        <f t="shared" si="2"/>
        <v>16546977</v>
      </c>
      <c r="L7" s="8">
        <f>SUM(B7:K7)</f>
        <v>397132586.42999989</v>
      </c>
      <c r="M7" s="20"/>
    </row>
    <row r="10" spans="1:13" ht="21">
      <c r="A10" s="5"/>
      <c r="B10" s="5"/>
      <c r="C10" s="5"/>
      <c r="D10" s="5"/>
      <c r="E10" s="5"/>
      <c r="F10" s="5"/>
      <c r="G10" s="5"/>
      <c r="H10" s="5"/>
      <c r="I10" s="16"/>
      <c r="J10" s="16"/>
      <c r="K10" s="5"/>
    </row>
    <row r="11" spans="1:13" ht="38.25">
      <c r="A11" s="21" t="s">
        <v>22</v>
      </c>
      <c r="B11" s="6" t="s">
        <v>14</v>
      </c>
      <c r="C11" s="6" t="s">
        <v>15</v>
      </c>
      <c r="D11" s="6" t="s">
        <v>16</v>
      </c>
      <c r="E11" s="6" t="s">
        <v>17</v>
      </c>
      <c r="F11" s="6" t="s">
        <v>18</v>
      </c>
      <c r="G11" s="6" t="s">
        <v>19</v>
      </c>
      <c r="H11" s="6" t="s">
        <v>20</v>
      </c>
      <c r="I11" s="24" t="str">
        <f>+J4</f>
        <v>Ambiental Transp. Urb. S.A.</v>
      </c>
      <c r="J11" s="24" t="str">
        <f>+K4</f>
        <v>Express Transp. Urb Ltda</v>
      </c>
      <c r="K11" s="21" t="s">
        <v>24</v>
      </c>
    </row>
    <row r="12" spans="1:13" ht="15.75">
      <c r="A12" s="21"/>
      <c r="B12" s="3" t="s">
        <v>0</v>
      </c>
      <c r="C12" s="3" t="s">
        <v>1</v>
      </c>
      <c r="D12" s="3" t="s">
        <v>2</v>
      </c>
      <c r="E12" s="3" t="s">
        <v>3</v>
      </c>
      <c r="F12" s="3" t="s">
        <v>4</v>
      </c>
      <c r="G12" s="3" t="s">
        <v>5</v>
      </c>
      <c r="H12" s="3" t="s">
        <v>6</v>
      </c>
      <c r="I12" s="25"/>
      <c r="J12" s="25"/>
      <c r="K12" s="21"/>
    </row>
    <row r="13" spans="1:13" ht="27" customHeight="1">
      <c r="A13" s="12" t="s">
        <v>26</v>
      </c>
      <c r="B13" s="13">
        <v>30673369.359999999</v>
      </c>
      <c r="C13" s="13">
        <v>45199180.529999994</v>
      </c>
      <c r="D13" s="13">
        <v>53395230.809999987</v>
      </c>
      <c r="E13" s="13">
        <v>30389025.470000003</v>
      </c>
      <c r="F13" s="13">
        <v>43207306.229999997</v>
      </c>
      <c r="G13" s="13">
        <v>57267612.100000001</v>
      </c>
      <c r="H13" s="13">
        <v>29153951.169999994</v>
      </c>
      <c r="I13" s="13">
        <v>10865375.360000001</v>
      </c>
      <c r="J13" s="13">
        <v>16711607.029999999</v>
      </c>
      <c r="K13" s="13">
        <f>SUM(B13:J13)</f>
        <v>316862658.05999994</v>
      </c>
    </row>
    <row r="14" spans="1:13" ht="27" customHeight="1">
      <c r="A14" s="2" t="s">
        <v>27</v>
      </c>
      <c r="B14" s="9">
        <v>-6161099.3200000003</v>
      </c>
      <c r="C14" s="9">
        <v>-5738191.5199999996</v>
      </c>
      <c r="D14" s="9">
        <v>-6741378.5300000003</v>
      </c>
      <c r="E14" s="9">
        <v>-7333517.5099999998</v>
      </c>
      <c r="F14" s="9">
        <v>-7254205.7999999998</v>
      </c>
      <c r="G14" s="9">
        <v>-8020939.5700000003</v>
      </c>
      <c r="H14" s="9">
        <v>-4892915.5900000008</v>
      </c>
      <c r="I14" s="9">
        <v>-192697.39999999997</v>
      </c>
      <c r="J14" s="9">
        <v>-164630.03000000003</v>
      </c>
      <c r="K14" s="9">
        <f>SUM(B14:J14)</f>
        <v>-46499575.270000003</v>
      </c>
    </row>
    <row r="15" spans="1:13" ht="27" customHeight="1">
      <c r="A15" s="7" t="s">
        <v>28</v>
      </c>
      <c r="B15" s="8">
        <f>+B13+B14</f>
        <v>24512270.039999999</v>
      </c>
      <c r="C15" s="8">
        <f t="shared" ref="C15:J15" si="3">+C13+C14</f>
        <v>39460989.00999999</v>
      </c>
      <c r="D15" s="8">
        <f t="shared" si="3"/>
        <v>46653852.279999986</v>
      </c>
      <c r="E15" s="8">
        <f t="shared" si="3"/>
        <v>23055507.960000001</v>
      </c>
      <c r="F15" s="8">
        <f t="shared" si="3"/>
        <v>35953100.43</v>
      </c>
      <c r="G15" s="8">
        <f t="shared" si="3"/>
        <v>49246672.530000001</v>
      </c>
      <c r="H15" s="8">
        <f t="shared" si="3"/>
        <v>24261035.579999994</v>
      </c>
      <c r="I15" s="8">
        <f t="shared" si="3"/>
        <v>10672677.960000001</v>
      </c>
      <c r="J15" s="8">
        <f t="shared" si="3"/>
        <v>16546977</v>
      </c>
      <c r="K15" s="8">
        <f>SUM(B15:J15)</f>
        <v>270363082.78999996</v>
      </c>
    </row>
    <row r="18" spans="1:13" ht="21">
      <c r="A18" s="5"/>
      <c r="B18" s="5"/>
      <c r="C18" s="5"/>
      <c r="D18" s="5"/>
      <c r="E18" s="5"/>
      <c r="F18" s="5"/>
      <c r="G18" s="5"/>
      <c r="H18" s="5"/>
      <c r="K18" s="5"/>
    </row>
    <row r="19" spans="1:13" ht="38.25">
      <c r="A19" s="21" t="s">
        <v>21</v>
      </c>
      <c r="B19" s="4" t="s">
        <v>7</v>
      </c>
      <c r="C19" s="4" t="s">
        <v>8</v>
      </c>
      <c r="D19" s="4" t="s">
        <v>9</v>
      </c>
      <c r="E19" s="4" t="s">
        <v>31</v>
      </c>
      <c r="F19" s="4" t="s">
        <v>10</v>
      </c>
      <c r="G19" s="4" t="s">
        <v>11</v>
      </c>
      <c r="H19" s="4" t="s">
        <v>12</v>
      </c>
      <c r="I19" s="4" t="s">
        <v>13</v>
      </c>
      <c r="J19" s="26" t="s">
        <v>24</v>
      </c>
    </row>
    <row r="20" spans="1:13" ht="15.75">
      <c r="A20" s="21"/>
      <c r="B20" s="3" t="s">
        <v>0</v>
      </c>
      <c r="C20" s="3" t="s">
        <v>1</v>
      </c>
      <c r="D20" s="3" t="s">
        <v>2</v>
      </c>
      <c r="E20" s="3" t="s">
        <v>32</v>
      </c>
      <c r="F20" s="3" t="s">
        <v>3</v>
      </c>
      <c r="G20" s="3" t="s">
        <v>4</v>
      </c>
      <c r="H20" s="3" t="s">
        <v>5</v>
      </c>
      <c r="I20" s="3" t="s">
        <v>6</v>
      </c>
      <c r="J20" s="27"/>
    </row>
    <row r="21" spans="1:13" ht="27" customHeight="1">
      <c r="A21" s="12" t="s">
        <v>26</v>
      </c>
      <c r="B21" s="13">
        <v>18930348.82</v>
      </c>
      <c r="C21" s="13">
        <v>13717299.960000001</v>
      </c>
      <c r="D21" s="13">
        <v>21435657.25</v>
      </c>
      <c r="E21" s="13">
        <v>26929804.510000002</v>
      </c>
      <c r="F21" s="13">
        <v>15753941.18</v>
      </c>
      <c r="G21" s="13">
        <v>28004765.199999999</v>
      </c>
      <c r="H21" s="13">
        <v>16462658.68</v>
      </c>
      <c r="I21" s="13">
        <v>11835396.48</v>
      </c>
      <c r="J21" s="13">
        <f>SUM(B21:I21)</f>
        <v>153069872.07999998</v>
      </c>
      <c r="M21" s="15"/>
    </row>
    <row r="22" spans="1:13" ht="27" customHeight="1">
      <c r="A22" s="2" t="s">
        <v>27</v>
      </c>
      <c r="B22" s="10">
        <v>-3362821.3</v>
      </c>
      <c r="C22" s="10">
        <v>-3119067.15</v>
      </c>
      <c r="D22" s="10">
        <v>-3623473.06</v>
      </c>
      <c r="E22" s="10">
        <v>-4066955.86</v>
      </c>
      <c r="F22" s="10">
        <v>-3180044.66</v>
      </c>
      <c r="G22" s="10">
        <v>-4637879.05</v>
      </c>
      <c r="H22" s="10">
        <v>-2301126.56</v>
      </c>
      <c r="I22" s="10">
        <v>-2009000.8</v>
      </c>
      <c r="J22" s="9">
        <f>SUM(B22:I22)</f>
        <v>-26300368.440000001</v>
      </c>
      <c r="M22" s="15"/>
    </row>
    <row r="23" spans="1:13" ht="29.25" customHeight="1">
      <c r="A23" s="7" t="s">
        <v>28</v>
      </c>
      <c r="B23" s="8">
        <f>+B21+B22</f>
        <v>15567527.52</v>
      </c>
      <c r="C23" s="8">
        <f t="shared" ref="C23:J23" si="4">+C21+C22</f>
        <v>10598232.810000001</v>
      </c>
      <c r="D23" s="8">
        <f t="shared" si="4"/>
        <v>17812184.190000001</v>
      </c>
      <c r="E23" s="8">
        <f t="shared" si="4"/>
        <v>22862848.650000002</v>
      </c>
      <c r="F23" s="8">
        <f t="shared" si="4"/>
        <v>12573896.52</v>
      </c>
      <c r="G23" s="8">
        <f t="shared" si="4"/>
        <v>23366886.149999999</v>
      </c>
      <c r="H23" s="8">
        <f t="shared" si="4"/>
        <v>14161532.119999999</v>
      </c>
      <c r="I23" s="8">
        <f t="shared" si="4"/>
        <v>9826395.6799999997</v>
      </c>
      <c r="J23" s="8">
        <f t="shared" si="4"/>
        <v>126769503.63999999</v>
      </c>
      <c r="M23" s="15"/>
    </row>
    <row r="24" spans="1:13">
      <c r="M24" s="15"/>
    </row>
    <row r="25" spans="1:13">
      <c r="K25" s="14"/>
      <c r="M25" s="15"/>
    </row>
    <row r="26" spans="1:13">
      <c r="M26" s="15"/>
    </row>
    <row r="27" spans="1:13">
      <c r="M27" s="15"/>
    </row>
    <row r="28" spans="1:13">
      <c r="M28" s="15"/>
    </row>
  </sheetData>
  <mergeCells count="8">
    <mergeCell ref="A11:A12"/>
    <mergeCell ref="K11:K12"/>
    <mergeCell ref="A19:A20"/>
    <mergeCell ref="A1:K1"/>
    <mergeCell ref="A2:K2"/>
    <mergeCell ref="I11:I12"/>
    <mergeCell ref="J11:J12"/>
    <mergeCell ref="J19:J20"/>
  </mergeCells>
  <pageMargins left="0.15748031496062992" right="0.15748031496062992" top="0.62992125984251968" bottom="0.27559055118110237" header="0.31496062992125984" footer="0.31496062992125984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RESUMO SISTEMA</vt:lpstr>
      <vt:lpstr>'RESUMO SISTEMA'!Area_de_impressao</vt:lpstr>
      <vt:lpstr>'RESUMO SISTEMA'!Titulos_de_impressao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s1212230</dc:creator>
  <cp:lastModifiedBy>s1212230</cp:lastModifiedBy>
  <cp:lastPrinted>2013-11-26T20:40:34Z</cp:lastPrinted>
  <dcterms:created xsi:type="dcterms:W3CDTF">2012-11-28T17:54:39Z</dcterms:created>
  <dcterms:modified xsi:type="dcterms:W3CDTF">2014-02-14T18:46:39Z</dcterms:modified>
</cp:coreProperties>
</file>