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D6"/>
  <c r="E6"/>
  <c r="F6"/>
  <c r="G6"/>
  <c r="H6"/>
  <c r="I6"/>
  <c r="J6"/>
  <c r="K6"/>
  <c r="I11"/>
  <c r="J11"/>
  <c r="K13"/>
  <c r="K14"/>
  <c r="B15"/>
  <c r="C15"/>
  <c r="D15"/>
  <c r="D7" s="1"/>
  <c r="E15"/>
  <c r="F15"/>
  <c r="G15"/>
  <c r="H15"/>
  <c r="I15"/>
  <c r="J7" s="1"/>
  <c r="J15"/>
  <c r="K7" s="1"/>
  <c r="J21"/>
  <c r="J22"/>
  <c r="J23" s="1"/>
  <c r="B23"/>
  <c r="C23"/>
  <c r="D23"/>
  <c r="E23"/>
  <c r="E7" s="1"/>
  <c r="F23"/>
  <c r="G23"/>
  <c r="H23"/>
  <c r="I23"/>
  <c r="H7" l="1"/>
  <c r="F7"/>
  <c r="C7"/>
  <c r="I7"/>
  <c r="G7"/>
  <c r="B7"/>
  <c r="L6"/>
  <c r="L7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<sst xmlns="http://schemas.openxmlformats.org/spreadsheetml/2006/main" count="57" uniqueCount="34">
  <si>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</si>
  <si>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</si>
  <si>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</si>
  <si>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</si>
  <si>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</si>
  <si>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</si>
  <si>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</si>
  <si>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</si>
  <si>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</si>
  <si>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</si>
  <si>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</si>
  <si>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</si>
  <si>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</si>
  <si>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</si>
  <si>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</si>
  <si>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</si>
  <si>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</si>
  <si>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</si>
  <si>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</si>
  <si>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</si>
  <si>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</si>
  <si>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</si>
  <si>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</si>
  <si>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</si>
  <si>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</si>
  <si>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</si>
  <si>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</si>
  <si>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</si>
  <si>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</si>
  <si>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</si>
  <si>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</si>
  <si>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</si>
  <si>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</si>
  <si>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01/01/14 a 31/01/14 - VENCIMENTO 08/01/14 a 07/02/14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</si>
</sst>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&quot;R$&quot;\ * #,##0.00_-;\-&quot;R$&quot;\ * #,##0.00_-;_-&quot;R$&quot;\ * &quot;-&quot;??_-;_-@_-"/>
    <numFmt numFmtId="165" formatCode="_(* #,##0_);_(* \(#,##0\);_(* &quot;-&quot;??_);_(@_)"/>
    <numFmt numFmtId="166" formatCode="_-&quot;R$&quot;\ * #,##0_-;\-&quot;R$&quot;\ * #,##0_-;_-&quot;R$&quot;\ * &quot;-&quot;??_-;_-@_-"/>
    <numFmt numFmtId="167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66" fontId="3" fillId="0" borderId="3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vertical="center"/>
    </xf>
    <xf numFmtId="167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66" fontId="3" fillId="3" borderId="1" xfId="1" applyNumberFormat="1" applyFont="1" applyFill="1" applyBorder="1" applyAlignment="1">
      <alignment horizontal="center" vertical="center"/>
    </xf>
    <xf numFmtId="165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66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B21" sqref="B21"/>
    </sheetView>
  </sheetViews>
  <sheetFormatPr defaultRowHeight="14.25"/>
  <cols>
    <col min="1" max="1" width="65" style="1" customWidth="1"/>
    <col min="2" max="2" width="14.625" style="1" customWidth="1"/>
    <col min="3" max="3" width="16.25" style="1" bestFit="1" customWidth="1"/>
    <col min="4" max="7" width="15.5" style="1" bestFit="1" customWidth="1"/>
    <col min="8" max="8" width="15.75" style="1" bestFit="1" customWidth="1"/>
    <col min="9" max="10" width="15.75" style="1" customWidth="1"/>
    <col min="11" max="11" width="16.875" style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49603718.18</v>
      </c>
      <c r="C5" s="13">
        <f t="shared" si="0"/>
        <v>58916480.489999995</v>
      </c>
      <c r="D5" s="13">
        <f t="shared" si="0"/>
        <v>74830888.059999987</v>
      </c>
      <c r="E5" s="13">
        <f>+E21</f>
        <v>26929804.510000002</v>
      </c>
      <c r="F5" s="13">
        <f t="shared" ref="F5:I7" si="1">+E13+F21</f>
        <v>46142966.650000006</v>
      </c>
      <c r="G5" s="13">
        <f t="shared" si="1"/>
        <v>71212071.429999992</v>
      </c>
      <c r="H5" s="13">
        <f t="shared" si="1"/>
        <v>73730270.780000001</v>
      </c>
      <c r="I5" s="13">
        <f t="shared" si="1"/>
        <v>40989347.649999991</v>
      </c>
      <c r="J5" s="13">
        <f t="shared" ref="J5:K7" si="2">+I13</f>
        <v>10865375.360000001</v>
      </c>
      <c r="K5" s="13">
        <f t="shared" si="2"/>
        <v>16711607.029999999</v>
      </c>
      <c r="L5" s="13">
        <f>SUM(B5:K5)</f>
        <v>469932530.13999987</v>
      </c>
      <c r="M5" s="20"/>
    </row>
    <row r="6" spans="1:13" ht="24" customHeight="1">
      <c r="A6" s="2" t="s">
        <v>27</v>
      </c>
      <c r="B6" s="9">
        <f t="shared" si="0"/>
        <v>-9523920.620000001</v>
      </c>
      <c r="C6" s="9">
        <f t="shared" si="0"/>
        <v>-8857258.6699999999</v>
      </c>
      <c r="D6" s="9">
        <f t="shared" si="0"/>
        <v>-10364851.59</v>
      </c>
      <c r="E6" s="9">
        <f>+E22</f>
        <v>-4066955.86</v>
      </c>
      <c r="F6" s="9">
        <f t="shared" si="1"/>
        <v>-10513562.17</v>
      </c>
      <c r="G6" s="9">
        <f t="shared" si="1"/>
        <v>-11892084.85</v>
      </c>
      <c r="H6" s="9">
        <f t="shared" si="1"/>
        <v>-10322066.130000001</v>
      </c>
      <c r="I6" s="9">
        <f t="shared" si="1"/>
        <v>-6901916.3900000006</v>
      </c>
      <c r="J6" s="9">
        <f t="shared" si="2"/>
        <v>-192697.39999999997</v>
      </c>
      <c r="K6" s="9">
        <f t="shared" si="2"/>
        <v>-164630.03000000003</v>
      </c>
      <c r="L6" s="9">
        <f>SUM(B6:K6)</f>
        <v>-72799943.710000008</v>
      </c>
      <c r="M6" s="20"/>
    </row>
    <row r="7" spans="1:13" ht="29.25" customHeight="1">
      <c r="A7" s="7" t="s">
        <v>28</v>
      </c>
      <c r="B7" s="8">
        <f t="shared" si="0"/>
        <v>40079797.560000002</v>
      </c>
      <c r="C7" s="8">
        <f t="shared" si="0"/>
        <v>50059221.819999993</v>
      </c>
      <c r="D7" s="8">
        <f t="shared" si="0"/>
        <v>64466036.469999984</v>
      </c>
      <c r="E7" s="8">
        <f>E23</f>
        <v>22862848.650000002</v>
      </c>
      <c r="F7" s="8">
        <f t="shared" si="1"/>
        <v>35629404.480000004</v>
      </c>
      <c r="G7" s="8">
        <f t="shared" si="1"/>
        <v>59319986.579999998</v>
      </c>
      <c r="H7" s="8">
        <f t="shared" si="1"/>
        <v>63408204.649999999</v>
      </c>
      <c r="I7" s="8">
        <f t="shared" si="1"/>
        <v>34087431.25999999</v>
      </c>
      <c r="J7" s="8">
        <f t="shared" si="2"/>
        <v>10672677.960000001</v>
      </c>
      <c r="K7" s="8">
        <f t="shared" si="2"/>
        <v>16546977</v>
      </c>
      <c r="L7" s="8">
        <f>SUM(B7:K7)</f>
        <v>397132586.42999989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30673369.359999999</v>
      </c>
      <c r="C13" s="13">
        <v>45199180.529999994</v>
      </c>
      <c r="D13" s="13">
        <v>53395230.809999987</v>
      </c>
      <c r="E13" s="13">
        <v>30389025.470000003</v>
      </c>
      <c r="F13" s="13">
        <v>43207306.229999997</v>
      </c>
      <c r="G13" s="13">
        <v>57267612.100000001</v>
      </c>
      <c r="H13" s="13">
        <v>29153951.169999994</v>
      </c>
      <c r="I13" s="13">
        <v>10865375.360000001</v>
      </c>
      <c r="J13" s="13">
        <v>16711607.029999999</v>
      </c>
      <c r="K13" s="13">
        <f>SUM(B13:J13)</f>
        <v>316862658.05999994</v>
      </c>
    </row>
    <row r="14" spans="1:13" ht="27" customHeight="1">
      <c r="A14" s="2" t="s">
        <v>27</v>
      </c>
      <c r="B14" s="9">
        <v>-6161099.3200000003</v>
      </c>
      <c r="C14" s="9">
        <v>-5738191.5199999996</v>
      </c>
      <c r="D14" s="9">
        <v>-6741378.5300000003</v>
      </c>
      <c r="E14" s="9">
        <v>-7333517.5099999998</v>
      </c>
      <c r="F14" s="9">
        <v>-7254205.7999999998</v>
      </c>
      <c r="G14" s="9">
        <v>-8020939.5700000003</v>
      </c>
      <c r="H14" s="9">
        <v>-4892915.5900000008</v>
      </c>
      <c r="I14" s="9">
        <v>-192697.39999999997</v>
      </c>
      <c r="J14" s="9">
        <v>-164630.03000000003</v>
      </c>
      <c r="K14" s="9">
        <f>SUM(B14:J14)</f>
        <v>-46499575.270000003</v>
      </c>
    </row>
    <row r="15" spans="1:13" ht="27" customHeight="1">
      <c r="A15" s="7" t="s">
        <v>28</v>
      </c>
      <c r="B15" s="8">
        <f>+B13+B14</f>
        <v>24512270.039999999</v>
      </c>
      <c r="C15" s="8">
        <f t="shared" ref="C15:J15" si="3">+C13+C14</f>
        <v>39460989.00999999</v>
      </c>
      <c r="D15" s="8">
        <f t="shared" si="3"/>
        <v>46653852.279999986</v>
      </c>
      <c r="E15" s="8">
        <f t="shared" si="3"/>
        <v>23055507.960000001</v>
      </c>
      <c r="F15" s="8">
        <f t="shared" si="3"/>
        <v>35953100.43</v>
      </c>
      <c r="G15" s="8">
        <f t="shared" si="3"/>
        <v>49246672.530000001</v>
      </c>
      <c r="H15" s="8">
        <f t="shared" si="3"/>
        <v>24261035.579999994</v>
      </c>
      <c r="I15" s="8">
        <f t="shared" si="3"/>
        <v>10672677.960000001</v>
      </c>
      <c r="J15" s="8">
        <f t="shared" si="3"/>
        <v>16546977</v>
      </c>
      <c r="K15" s="8">
        <f>SUM(B15:J15)</f>
        <v>270363082.78999996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18930348.82</v>
      </c>
      <c r="C21" s="13">
        <v>13717299.960000001</v>
      </c>
      <c r="D21" s="13">
        <v>21435657.25</v>
      </c>
      <c r="E21" s="13">
        <v>26929804.510000002</v>
      </c>
      <c r="F21" s="13">
        <v>15753941.18</v>
      </c>
      <c r="G21" s="13">
        <v>28004765.199999999</v>
      </c>
      <c r="H21" s="13">
        <v>16462658.68</v>
      </c>
      <c r="I21" s="13">
        <v>11835396.48</v>
      </c>
      <c r="J21" s="13">
        <f>SUM(B21:I21)</f>
        <v>153069872.07999998</v>
      </c>
      <c r="M21" s="15"/>
    </row>
    <row r="22" spans="1:13" ht="27" customHeight="1">
      <c r="A22" s="2" t="s">
        <v>27</v>
      </c>
      <c r="B22" s="10">
        <v>-3362821.3</v>
      </c>
      <c r="C22" s="10">
        <v>-3119067.15</v>
      </c>
      <c r="D22" s="10">
        <v>-3623473.06</v>
      </c>
      <c r="E22" s="10">
        <v>-4066955.86</v>
      </c>
      <c r="F22" s="10">
        <v>-3180044.66</v>
      </c>
      <c r="G22" s="10">
        <v>-4637879.05</v>
      </c>
      <c r="H22" s="10">
        <v>-2301126.56</v>
      </c>
      <c r="I22" s="10">
        <v>-2009000.8</v>
      </c>
      <c r="J22" s="9">
        <f>SUM(B22:I22)</f>
        <v>-26300368.440000001</v>
      </c>
      <c r="M22" s="15"/>
    </row>
    <row r="23" spans="1:13" ht="29.25" customHeight="1">
      <c r="A23" s="7" t="s">
        <v>28</v>
      </c>
      <c r="B23" s="8">
        <f>+B21+B22</f>
        <v>15567527.52</v>
      </c>
      <c r="C23" s="8">
        <f t="shared" ref="C23:J23" si="4">+C21+C22</f>
        <v>10598232.810000001</v>
      </c>
      <c r="D23" s="8">
        <f t="shared" si="4"/>
        <v>17812184.190000001</v>
      </c>
      <c r="E23" s="8">
        <f t="shared" si="4"/>
        <v>22862848.650000002</v>
      </c>
      <c r="F23" s="8">
        <f t="shared" si="4"/>
        <v>12573896.52</v>
      </c>
      <c r="G23" s="8">
        <f t="shared" si="4"/>
        <v>23366886.149999999</v>
      </c>
      <c r="H23" s="8">
        <f t="shared" si="4"/>
        <v>14161532.119999999</v>
      </c>
      <c r="I23" s="8">
        <f t="shared" si="4"/>
        <v>9826395.6799999997</v>
      </c>
      <c r="J23" s="8">
        <f t="shared" si="4"/>
        <v>126769503.63999999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s1212230</cp:lastModifiedBy>
  <cp:lastPrinted>2013-11-26T20:40:34Z</cp:lastPrinted>
  <dcterms:created xsi:type="dcterms:W3CDTF">2012-11-28T17:54:39Z</dcterms:created>
  <dcterms:modified xsi:type="dcterms:W3CDTF">2014-02-14T18:46:39Z</dcterms:modified>
</cp:coreProperties>
</file>