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D6"/>
  <c r="E6"/>
  <c r="F6"/>
  <c r="G6"/>
  <c r="H6"/>
  <c r="I6"/>
  <c r="J6"/>
  <c r="K6"/>
  <c r="D7"/>
  <c r="I11"/>
  <c r="J11"/>
  <c r="K13"/>
  <c r="K14"/>
  <c r="B15"/>
  <c r="B7" s="1"/>
  <c r="C15"/>
  <c r="C7" s="1"/>
  <c r="D15"/>
  <c r="E15"/>
  <c r="F7" s="1"/>
  <c r="F15"/>
  <c r="G7" s="1"/>
  <c r="G15"/>
  <c r="H7" s="1"/>
  <c r="H15"/>
  <c r="I7" s="1"/>
  <c r="I15"/>
  <c r="J7" s="1"/>
  <c r="J15"/>
  <c r="K7" s="1"/>
  <c r="K15"/>
  <c r="J21"/>
  <c r="J22"/>
  <c r="J23" s="1"/>
  <c r="B23"/>
  <c r="C23"/>
  <c r="D23"/>
  <c r="E23"/>
  <c r="E7" s="1"/>
  <c r="F23"/>
  <c r="G23"/>
  <c r="H23"/>
  <c r="I23"/>
  <c r="L6" l="1"/>
  <c r="L7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<sst xmlns="http://schemas.openxmlformats.org/spreadsheetml/2006/main" count="57" uniqueCount="34">
  <si>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</si>
  <si>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</si>
  <si>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</si>
  <si>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</si>
  <si>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</si>
  <si>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</si>
  <si>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</si>
  <si>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</si>
  <si>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</si>
  <si>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</si>
  <si>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</si>
  <si>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</si>
  <si>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</si>
  <si>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</si>
  <si>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</si>
  <si>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</si>
  <si>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</si>
  <si>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</si>
  <si>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</si>
  <si>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</si>
  <si>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</si>
  <si>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</si>
  <si>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</si>
  <si>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</si>
  <si>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</si>
  <si>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</si>
  <si>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</si>
  <si>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</si>
  <si>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</si>
  <si>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</si>
  <si>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</si>
  <si>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</si>
  <si>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</si>
  <si>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23/01/14 - VENCIMENTO 30/01/14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</si>
</sst>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topLeftCell="C1" zoomScale="80" zoomScaleNormal="80" workbookViewId="0">
      <selection activeCell="J5" sqref="J5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1975363.78</v>
      </c>
      <c r="C5" s="13">
        <f t="shared" si="0"/>
        <v>2376910.62</v>
      </c>
      <c r="D5" s="13">
        <f t="shared" si="0"/>
        <v>2987814.82</v>
      </c>
      <c r="E5" s="13">
        <f>+E21</f>
        <v>1042942.28</v>
      </c>
      <c r="F5" s="13">
        <f t="shared" ref="F5:I7" si="1">+E13+F21</f>
        <v>1884504.9500000002</v>
      </c>
      <c r="G5" s="13">
        <f t="shared" si="1"/>
        <v>2736830.14</v>
      </c>
      <c r="H5" s="13">
        <f t="shared" si="1"/>
        <v>2796832.4800000004</v>
      </c>
      <c r="I5" s="13">
        <f t="shared" si="1"/>
        <v>1669846.37</v>
      </c>
      <c r="J5" s="13">
        <f t="shared" ref="J5:K7" si="2">+I13</f>
        <v>454713.34</v>
      </c>
      <c r="K5" s="13">
        <f t="shared" si="2"/>
        <v>662806.12</v>
      </c>
      <c r="L5" s="13">
        <f>SUM(B5:K5)</f>
        <v>18588564.900000002</v>
      </c>
      <c r="M5" s="20"/>
    </row>
    <row r="6" spans="1:13" ht="24" customHeight="1">
      <c r="A6" s="2" t="s">
        <v>27</v>
      </c>
      <c r="B6" s="9">
        <f t="shared" si="0"/>
        <v>-341669.42000000004</v>
      </c>
      <c r="C6" s="9">
        <f t="shared" si="0"/>
        <v>-332940.86</v>
      </c>
      <c r="D6" s="9">
        <f t="shared" si="0"/>
        <v>-343904.07999999996</v>
      </c>
      <c r="E6" s="9">
        <f>+E22</f>
        <v>-144477.14000000001</v>
      </c>
      <c r="F6" s="9">
        <f t="shared" si="1"/>
        <v>-357624.95999999996</v>
      </c>
      <c r="G6" s="9">
        <f t="shared" si="1"/>
        <v>-401269.69</v>
      </c>
      <c r="H6" s="9">
        <f t="shared" si="1"/>
        <v>-345618.31</v>
      </c>
      <c r="I6" s="9">
        <f t="shared" si="1"/>
        <v>-250759.46</v>
      </c>
      <c r="J6" s="9">
        <f t="shared" si="2"/>
        <v>132298.71999999997</v>
      </c>
      <c r="K6" s="9">
        <f t="shared" si="2"/>
        <v>-78462.080000000002</v>
      </c>
      <c r="L6" s="9">
        <f>SUM(B6:K6)</f>
        <v>-2464427.2800000003</v>
      </c>
      <c r="M6" s="20"/>
    </row>
    <row r="7" spans="1:13" ht="29.25" customHeight="1">
      <c r="A7" s="7" t="s">
        <v>28</v>
      </c>
      <c r="B7" s="8">
        <f t="shared" si="0"/>
        <v>1633694.3599999999</v>
      </c>
      <c r="C7" s="8">
        <f t="shared" si="0"/>
        <v>2043969.7599999998</v>
      </c>
      <c r="D7" s="8">
        <f t="shared" si="0"/>
        <v>2643910.7400000002</v>
      </c>
      <c r="E7" s="8">
        <f>E23</f>
        <v>898465.14</v>
      </c>
      <c r="F7" s="8">
        <f t="shared" si="1"/>
        <v>1526879.9900000002</v>
      </c>
      <c r="G7" s="8">
        <f t="shared" si="1"/>
        <v>2335560.4500000002</v>
      </c>
      <c r="H7" s="8">
        <f t="shared" si="1"/>
        <v>2451214.17</v>
      </c>
      <c r="I7" s="8">
        <f t="shared" si="1"/>
        <v>1419086.9100000001</v>
      </c>
      <c r="J7" s="8">
        <f t="shared" si="2"/>
        <v>587012.06000000006</v>
      </c>
      <c r="K7" s="8">
        <f t="shared" si="2"/>
        <v>584344.04</v>
      </c>
      <c r="L7" s="8">
        <f>SUM(B7:K7)</f>
        <v>16124137.619999997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1244822.8400000001</v>
      </c>
      <c r="C13" s="13">
        <v>1840346.26</v>
      </c>
      <c r="D13" s="13">
        <v>2164672</v>
      </c>
      <c r="E13" s="13">
        <v>1268576.1000000001</v>
      </c>
      <c r="F13" s="13">
        <v>1702435.46</v>
      </c>
      <c r="G13" s="13">
        <v>2242930.4300000002</v>
      </c>
      <c r="H13" s="13">
        <v>1207243.47</v>
      </c>
      <c r="I13" s="13">
        <v>454713.34</v>
      </c>
      <c r="J13" s="13">
        <v>662806.12</v>
      </c>
      <c r="K13" s="13">
        <f>SUM(B13:J13)</f>
        <v>12788546.02</v>
      </c>
    </row>
    <row r="14" spans="1:13" ht="27" customHeight="1">
      <c r="A14" s="2" t="s">
        <v>27</v>
      </c>
      <c r="B14" s="9">
        <v>-223897.76</v>
      </c>
      <c r="C14" s="9">
        <v>-220992.86</v>
      </c>
      <c r="D14" s="9">
        <v>-225757.47999999998</v>
      </c>
      <c r="E14" s="9">
        <v>-246619.84</v>
      </c>
      <c r="F14" s="9">
        <v>-247857.8</v>
      </c>
      <c r="G14" s="9">
        <v>-272851.32</v>
      </c>
      <c r="H14" s="9">
        <v>-178343.37</v>
      </c>
      <c r="I14" s="9">
        <v>132298.71999999997</v>
      </c>
      <c r="J14" s="9">
        <v>-78462.080000000002</v>
      </c>
      <c r="K14" s="9">
        <f>SUM(B14:J14)</f>
        <v>-1562483.7900000003</v>
      </c>
    </row>
    <row r="15" spans="1:13" ht="27" customHeight="1">
      <c r="A15" s="7" t="s">
        <v>28</v>
      </c>
      <c r="B15" s="8">
        <f>+B13+B14</f>
        <v>1020925.0800000001</v>
      </c>
      <c r="C15" s="8">
        <f t="shared" ref="C15:J15" si="3">+C13+C14</f>
        <v>1619353.4</v>
      </c>
      <c r="D15" s="8">
        <f t="shared" si="3"/>
        <v>1938914.52</v>
      </c>
      <c r="E15" s="8">
        <f t="shared" si="3"/>
        <v>1021956.2600000001</v>
      </c>
      <c r="F15" s="8">
        <f t="shared" si="3"/>
        <v>1454577.66</v>
      </c>
      <c r="G15" s="8">
        <f t="shared" si="3"/>
        <v>1970079.11</v>
      </c>
      <c r="H15" s="8">
        <f t="shared" si="3"/>
        <v>1028900.1</v>
      </c>
      <c r="I15" s="8">
        <f t="shared" si="3"/>
        <v>587012.06000000006</v>
      </c>
      <c r="J15" s="8">
        <f t="shared" si="3"/>
        <v>584344.04</v>
      </c>
      <c r="K15" s="8">
        <f>SUM(B15:J15)</f>
        <v>11226062.23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730540.94</v>
      </c>
      <c r="C21" s="13">
        <v>536564.36</v>
      </c>
      <c r="D21" s="13">
        <v>823142.82</v>
      </c>
      <c r="E21" s="13">
        <v>1042942.28</v>
      </c>
      <c r="F21" s="13">
        <v>615928.85</v>
      </c>
      <c r="G21" s="13">
        <v>1034394.68</v>
      </c>
      <c r="H21" s="13">
        <v>553902.05000000005</v>
      </c>
      <c r="I21" s="13">
        <v>462602.9</v>
      </c>
      <c r="J21" s="13">
        <f>SUM(B21:I21)</f>
        <v>5800018.8799999999</v>
      </c>
      <c r="M21" s="15"/>
    </row>
    <row r="22" spans="1:13" ht="27" customHeight="1">
      <c r="A22" s="2" t="s">
        <v>27</v>
      </c>
      <c r="B22" s="10">
        <v>-117771.66</v>
      </c>
      <c r="C22" s="10">
        <v>-111948</v>
      </c>
      <c r="D22" s="10">
        <v>-118146.6</v>
      </c>
      <c r="E22" s="10">
        <v>-144477.14000000001</v>
      </c>
      <c r="F22" s="10">
        <v>-111005.12</v>
      </c>
      <c r="G22" s="10">
        <v>-153411.89000000001</v>
      </c>
      <c r="H22" s="10">
        <v>-72766.990000000005</v>
      </c>
      <c r="I22" s="10">
        <v>-72416.09</v>
      </c>
      <c r="J22" s="9">
        <f>SUM(B22:I22)</f>
        <v>-901943.49</v>
      </c>
      <c r="M22" s="15"/>
    </row>
    <row r="23" spans="1:13" ht="29.25" customHeight="1">
      <c r="A23" s="7" t="s">
        <v>28</v>
      </c>
      <c r="B23" s="8">
        <f>+B21+B22</f>
        <v>612769.27999999991</v>
      </c>
      <c r="C23" s="8">
        <f t="shared" ref="C23:J23" si="4">+C21+C22</f>
        <v>424616.36</v>
      </c>
      <c r="D23" s="8">
        <f t="shared" si="4"/>
        <v>704996.22</v>
      </c>
      <c r="E23" s="8">
        <f t="shared" si="4"/>
        <v>898465.14</v>
      </c>
      <c r="F23" s="8">
        <f t="shared" si="4"/>
        <v>504923.73</v>
      </c>
      <c r="G23" s="8">
        <f t="shared" si="4"/>
        <v>880982.79</v>
      </c>
      <c r="H23" s="8">
        <f t="shared" si="4"/>
        <v>481135.06000000006</v>
      </c>
      <c r="I23" s="8">
        <f t="shared" si="4"/>
        <v>390186.81000000006</v>
      </c>
      <c r="J23" s="8">
        <f t="shared" si="4"/>
        <v>4898075.3899999997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2014-01-29T18:40:48Z</dcterms:modified>
</cp:coreProperties>
</file>