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<sst xmlns="http://schemas.openxmlformats.org/spreadsheetml/2006/main" count="57" uniqueCount="34">
  <si>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</si>
  <si>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</si>
  <si>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</si>
  <si>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</si>
  <si>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</si>
  <si>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</si>
  <si>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</si>
  <si>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</si>
  <si>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</si>
  <si>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</si>
  <si>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</si>
  <si>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</si>
  <si>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</si>
  <si>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</si>
  <si>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</si>
  <si>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</si>
  <si>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</si>
  <si>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</si>
  <si>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</si>
  <si>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</si>
  <si>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</si>
  <si>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</si>
  <si>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</si>
  <si>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</si>
  <si>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</si>
  <si>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</si>
  <si>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</si>
  <si>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</si>
  <si>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</si>
  <si>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</si>
  <si>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</si>
  <si>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</si>
  <si>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</si>
  <si>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15/01/14 - VENCIMENTO 22/01/14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</si>
</sst>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1923156.31</v>
      </c>
      <c r="C5" s="13">
        <f t="shared" si="0"/>
        <v>2294370.9</v>
      </c>
      <c r="D5" s="13">
        <f t="shared" si="0"/>
        <v>2898276.86</v>
      </c>
      <c r="E5" s="13">
        <f>+E21</f>
        <v>1030543.09</v>
      </c>
      <c r="F5" s="13">
        <f t="shared" ref="F5:I7" si="1">+E13+F21</f>
        <v>1824451.0999999999</v>
      </c>
      <c r="G5" s="13">
        <f t="shared" si="1"/>
        <v>2711636.67</v>
      </c>
      <c r="H5" s="13">
        <f t="shared" si="1"/>
        <v>2862650.43</v>
      </c>
      <c r="I5" s="13">
        <f t="shared" si="1"/>
        <v>1620272.27</v>
      </c>
      <c r="J5" s="13">
        <f t="shared" ref="J5:K7" si="2">+I13</f>
        <v>453971.41</v>
      </c>
      <c r="K5" s="13">
        <f t="shared" si="2"/>
        <v>640228.14</v>
      </c>
      <c r="L5" s="13">
        <f>SUM(B5:K5)</f>
        <v>18259557.18</v>
      </c>
      <c r="M5" s="20"/>
    </row>
    <row r="6" spans="1:13" ht="24" customHeight="1">
      <c r="A6" s="2" t="s">
        <v>27</v>
      </c>
      <c r="B6" s="9">
        <f t="shared" si="0"/>
        <v>-364167.58</v>
      </c>
      <c r="C6" s="9">
        <f t="shared" si="0"/>
        <v>-326662.08999999997</v>
      </c>
      <c r="D6" s="9">
        <f t="shared" si="0"/>
        <v>-342748.92</v>
      </c>
      <c r="E6" s="9">
        <f>+E22</f>
        <v>-142436.22</v>
      </c>
      <c r="F6" s="9">
        <f t="shared" si="1"/>
        <v>-381814.55</v>
      </c>
      <c r="G6" s="9">
        <f t="shared" si="1"/>
        <v>-421766.61</v>
      </c>
      <c r="H6" s="9">
        <f t="shared" si="1"/>
        <v>-363613.86000000004</v>
      </c>
      <c r="I6" s="9">
        <f t="shared" si="1"/>
        <v>-239695.65999999997</v>
      </c>
      <c r="J6" s="9">
        <f t="shared" si="2"/>
        <v>-73135.789999999994</v>
      </c>
      <c r="K6" s="9">
        <f t="shared" si="2"/>
        <v>-73778.929999999993</v>
      </c>
      <c r="L6" s="9">
        <f>SUM(B6:K6)</f>
        <v>-2729820.21</v>
      </c>
      <c r="M6" s="20"/>
    </row>
    <row r="7" spans="1:13" ht="29.25" customHeight="1">
      <c r="A7" s="7" t="s">
        <v>28</v>
      </c>
      <c r="B7" s="8">
        <f t="shared" si="0"/>
        <v>1558988.73</v>
      </c>
      <c r="C7" s="8">
        <f t="shared" si="0"/>
        <v>1967708.81</v>
      </c>
      <c r="D7" s="8">
        <f t="shared" si="0"/>
        <v>2555527.94</v>
      </c>
      <c r="E7" s="8">
        <f>E23</f>
        <v>888106.87</v>
      </c>
      <c r="F7" s="8">
        <f t="shared" si="1"/>
        <v>1442636.5499999998</v>
      </c>
      <c r="G7" s="8">
        <f t="shared" si="1"/>
        <v>2289870.06</v>
      </c>
      <c r="H7" s="8">
        <f t="shared" si="1"/>
        <v>2499036.5699999998</v>
      </c>
      <c r="I7" s="8">
        <f t="shared" si="1"/>
        <v>1380576.61</v>
      </c>
      <c r="J7" s="8">
        <f t="shared" si="2"/>
        <v>380835.62</v>
      </c>
      <c r="K7" s="8">
        <f t="shared" si="2"/>
        <v>566449.21</v>
      </c>
      <c r="L7" s="8">
        <f>SUM(B7:K7)</f>
        <v>15529736.969999999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1202048.18</v>
      </c>
      <c r="C13" s="13">
        <v>1767928.4</v>
      </c>
      <c r="D13" s="13">
        <v>2078289.04</v>
      </c>
      <c r="E13" s="13">
        <v>1215032.8999999999</v>
      </c>
      <c r="F13" s="13">
        <v>1670970.53</v>
      </c>
      <c r="G13" s="13">
        <v>2268096.35</v>
      </c>
      <c r="H13" s="13">
        <v>1171633.3500000001</v>
      </c>
      <c r="I13" s="13">
        <v>453971.41</v>
      </c>
      <c r="J13" s="13">
        <v>640228.14</v>
      </c>
      <c r="K13" s="13">
        <f>SUM(B13:J13)</f>
        <v>12468198.300000001</v>
      </c>
    </row>
    <row r="14" spans="1:13" ht="27" customHeight="1">
      <c r="A14" s="2" t="s">
        <v>27</v>
      </c>
      <c r="B14" s="9">
        <v>-247850.72</v>
      </c>
      <c r="C14" s="9">
        <v>-215668.4</v>
      </c>
      <c r="D14" s="9">
        <v>-225341.19</v>
      </c>
      <c r="E14" s="9">
        <v>-271967.18</v>
      </c>
      <c r="F14" s="9">
        <v>-266886.96000000002</v>
      </c>
      <c r="G14" s="9">
        <v>-288423.78000000003</v>
      </c>
      <c r="H14" s="9">
        <v>-169259.37</v>
      </c>
      <c r="I14" s="9">
        <v>-73135.789999999994</v>
      </c>
      <c r="J14" s="9">
        <v>-73778.929999999993</v>
      </c>
      <c r="K14" s="9">
        <f>SUM(B14:J14)</f>
        <v>-1832312.32</v>
      </c>
    </row>
    <row r="15" spans="1:13" ht="27" customHeight="1">
      <c r="A15" s="7" t="s">
        <v>28</v>
      </c>
      <c r="B15" s="8">
        <f>+B13+B14</f>
        <v>954197.46</v>
      </c>
      <c r="C15" s="8">
        <f t="shared" ref="C15:J15" si="3">+C13+C14</f>
        <v>1552260</v>
      </c>
      <c r="D15" s="8">
        <f t="shared" si="3"/>
        <v>1852947.85</v>
      </c>
      <c r="E15" s="8">
        <f t="shared" si="3"/>
        <v>943065.72</v>
      </c>
      <c r="F15" s="8">
        <f t="shared" si="3"/>
        <v>1404083.57</v>
      </c>
      <c r="G15" s="8">
        <f t="shared" si="3"/>
        <v>1979672.57</v>
      </c>
      <c r="H15" s="8">
        <f t="shared" si="3"/>
        <v>1002373.9800000001</v>
      </c>
      <c r="I15" s="8">
        <f t="shared" si="3"/>
        <v>380835.62</v>
      </c>
      <c r="J15" s="8">
        <f t="shared" si="3"/>
        <v>566449.21</v>
      </c>
      <c r="K15" s="8">
        <f>SUM(B15:J15)</f>
        <v>10635885.98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721108.13</v>
      </c>
      <c r="C21" s="13">
        <v>526442.5</v>
      </c>
      <c r="D21" s="13">
        <v>819987.82</v>
      </c>
      <c r="E21" s="13">
        <v>1030543.09</v>
      </c>
      <c r="F21" s="13">
        <v>609418.19999999995</v>
      </c>
      <c r="G21" s="13">
        <v>1040666.14</v>
      </c>
      <c r="H21" s="13">
        <v>594554.07999999996</v>
      </c>
      <c r="I21" s="13">
        <v>448638.92</v>
      </c>
      <c r="J21" s="13">
        <f>SUM(B21:I21)</f>
        <v>5791358.879999999</v>
      </c>
      <c r="M21" s="15"/>
    </row>
    <row r="22" spans="1:13" ht="27" customHeight="1">
      <c r="A22" s="2" t="s">
        <v>27</v>
      </c>
      <c r="B22" s="10">
        <v>-116316.86</v>
      </c>
      <c r="C22" s="10">
        <v>-110993.69</v>
      </c>
      <c r="D22" s="10">
        <v>-117407.73</v>
      </c>
      <c r="E22" s="10">
        <v>-142436.22</v>
      </c>
      <c r="F22" s="10">
        <v>-109847.37</v>
      </c>
      <c r="G22" s="10">
        <v>-154879.65</v>
      </c>
      <c r="H22" s="10">
        <v>-75190.080000000002</v>
      </c>
      <c r="I22" s="10">
        <v>-70436.289999999994</v>
      </c>
      <c r="J22" s="9">
        <f>SUM(B22:I22)</f>
        <v>-897507.89</v>
      </c>
      <c r="M22" s="15"/>
    </row>
    <row r="23" spans="1:13" ht="29.25" customHeight="1">
      <c r="A23" s="7" t="s">
        <v>28</v>
      </c>
      <c r="B23" s="8">
        <f>+B21+B22</f>
        <v>604791.27</v>
      </c>
      <c r="C23" s="8">
        <f t="shared" ref="C23:J23" si="4">+C21+C22</f>
        <v>415448.81</v>
      </c>
      <c r="D23" s="8">
        <f t="shared" si="4"/>
        <v>702580.09</v>
      </c>
      <c r="E23" s="8">
        <f t="shared" si="4"/>
        <v>888106.87</v>
      </c>
      <c r="F23" s="8">
        <f t="shared" si="4"/>
        <v>499570.82999999996</v>
      </c>
      <c r="G23" s="8">
        <f t="shared" si="4"/>
        <v>885786.49</v>
      </c>
      <c r="H23" s="8">
        <f t="shared" si="4"/>
        <v>519363.99999999994</v>
      </c>
      <c r="I23" s="8">
        <f t="shared" si="4"/>
        <v>378202.63</v>
      </c>
      <c r="J23" s="8">
        <f t="shared" si="4"/>
        <v>4893850.9899999993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2014-01-21T18:39:37Z</dcterms:modified>
</cp:coreProperties>
</file>