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<sst xmlns="http://schemas.openxmlformats.org/spreadsheetml/2006/main" count="57" uniqueCount="34">
  <si>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</si>
  <si>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</si>
  <si>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</si>
  <si>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</si>
  <si>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</si>
  <si>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</si>
  <si>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</si>
  <si>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</si>
  <si>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</si>
  <si>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</si>
  <si>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</si>
  <si>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</si>
  <si>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</si>
  <si>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</si>
  <si>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</si>
  <si>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</si>
  <si>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</si>
  <si>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</si>
  <si>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</si>
  <si>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</si>
  <si>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</si>
  <si>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</si>
  <si>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</si>
  <si>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</si>
  <si>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</si>
  <si>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</si>
  <si>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</si>
  <si>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</si>
  <si>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</si>
  <si>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</si>
  <si>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</si>
  <si>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</si>
  <si>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</si>
  <si>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11/01/14 - VENCIMENTO 17/01/14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</si>
</sst>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A8" sqref="A8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1228545.81</v>
      </c>
      <c r="C5" s="13">
        <f t="shared" si="0"/>
        <v>1397065.73</v>
      </c>
      <c r="D5" s="13">
        <f t="shared" si="0"/>
        <v>1960293.37</v>
      </c>
      <c r="E5" s="13">
        <f>+E21</f>
        <v>758415.68</v>
      </c>
      <c r="F5" s="13">
        <f t="shared" ref="F5:I7" si="1">+E13+F21</f>
        <v>1068587.25</v>
      </c>
      <c r="G5" s="13">
        <f t="shared" si="1"/>
        <v>1804377.53</v>
      </c>
      <c r="H5" s="13">
        <f t="shared" si="1"/>
        <v>1779009.95</v>
      </c>
      <c r="I5" s="13">
        <f t="shared" si="1"/>
        <v>904981.65999999992</v>
      </c>
      <c r="J5" s="13">
        <f t="shared" ref="J5:K7" si="2">+I13</f>
        <v>222148.42</v>
      </c>
      <c r="K5" s="13">
        <f t="shared" si="2"/>
        <v>390293.14</v>
      </c>
      <c r="L5" s="13">
        <f>SUM(B5:K5)</f>
        <v>11513718.540000001</v>
      </c>
      <c r="M5" s="20"/>
    </row>
    <row r="6" spans="1:13" ht="24" customHeight="1">
      <c r="A6" s="2" t="s">
        <v>27</v>
      </c>
      <c r="B6" s="9">
        <f t="shared" si="0"/>
        <v>-207951</v>
      </c>
      <c r="C6" s="9">
        <f t="shared" si="0"/>
        <v>-244963.91</v>
      </c>
      <c r="D6" s="9">
        <f t="shared" si="0"/>
        <v>-275792.36</v>
      </c>
      <c r="E6" s="9">
        <f>+E22</f>
        <v>-131013</v>
      </c>
      <c r="F6" s="9">
        <f t="shared" si="1"/>
        <v>-198219.02000000002</v>
      </c>
      <c r="G6" s="9">
        <f t="shared" si="1"/>
        <v>-244412.65</v>
      </c>
      <c r="H6" s="9">
        <f t="shared" si="1"/>
        <v>-184415.61</v>
      </c>
      <c r="I6" s="9">
        <f t="shared" si="1"/>
        <v>-150045</v>
      </c>
      <c r="J6" s="9">
        <f t="shared" si="2"/>
        <v>-202263.9</v>
      </c>
      <c r="K6" s="9">
        <f t="shared" si="2"/>
        <v>-331851.25</v>
      </c>
      <c r="L6" s="9">
        <f>SUM(B6:K6)</f>
        <v>-2170927.6999999997</v>
      </c>
      <c r="M6" s="20"/>
    </row>
    <row r="7" spans="1:13" ht="29.25" customHeight="1">
      <c r="A7" s="7" t="s">
        <v>28</v>
      </c>
      <c r="B7" s="8">
        <f t="shared" si="0"/>
        <v>1020594.81</v>
      </c>
      <c r="C7" s="8">
        <f t="shared" si="0"/>
        <v>1152101.8199999998</v>
      </c>
      <c r="D7" s="8">
        <f t="shared" si="0"/>
        <v>1684501.0100000002</v>
      </c>
      <c r="E7" s="8">
        <f>E23</f>
        <v>627402.68000000005</v>
      </c>
      <c r="F7" s="8">
        <f t="shared" si="1"/>
        <v>870368.23</v>
      </c>
      <c r="G7" s="8">
        <f t="shared" si="1"/>
        <v>1559964.88</v>
      </c>
      <c r="H7" s="8">
        <f t="shared" si="1"/>
        <v>1594594.3399999999</v>
      </c>
      <c r="I7" s="8">
        <f t="shared" si="1"/>
        <v>754936.65999999992</v>
      </c>
      <c r="J7" s="8">
        <f t="shared" si="2"/>
        <v>19884.520000000019</v>
      </c>
      <c r="K7" s="8">
        <f t="shared" si="2"/>
        <v>58441.890000000014</v>
      </c>
      <c r="L7" s="8">
        <f>SUM(B7:K7)</f>
        <v>9342790.8399999999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698294.42</v>
      </c>
      <c r="C13" s="13">
        <v>1021964.26</v>
      </c>
      <c r="D13" s="13">
        <v>1337168.75</v>
      </c>
      <c r="E13" s="13">
        <v>643219.30000000005</v>
      </c>
      <c r="F13" s="13">
        <v>1009373.35</v>
      </c>
      <c r="G13" s="13">
        <v>1269538.29</v>
      </c>
      <c r="H13" s="13">
        <v>606288.46</v>
      </c>
      <c r="I13" s="13">
        <v>222148.42</v>
      </c>
      <c r="J13" s="13">
        <v>390293.14</v>
      </c>
      <c r="K13" s="13">
        <f>SUM(B13:J13)</f>
        <v>7198288.3899999997</v>
      </c>
    </row>
    <row r="14" spans="1:13" ht="27" customHeight="1">
      <c r="A14" s="2" t="s">
        <v>27</v>
      </c>
      <c r="B14" s="9">
        <v>-107400</v>
      </c>
      <c r="C14" s="9">
        <v>-151003.91</v>
      </c>
      <c r="D14" s="9">
        <v>-156245.35999999999</v>
      </c>
      <c r="E14" s="9">
        <v>-97560.02</v>
      </c>
      <c r="F14" s="9">
        <v>-111347.65</v>
      </c>
      <c r="G14" s="9">
        <v>-117791.61</v>
      </c>
      <c r="H14" s="9">
        <v>-95961</v>
      </c>
      <c r="I14" s="9">
        <v>-202263.9</v>
      </c>
      <c r="J14" s="9">
        <v>-331851.25</v>
      </c>
      <c r="K14" s="9">
        <f>SUM(B14:J14)</f>
        <v>-1371424.7000000002</v>
      </c>
    </row>
    <row r="15" spans="1:13" ht="27" customHeight="1">
      <c r="A15" s="7" t="s">
        <v>28</v>
      </c>
      <c r="B15" s="8">
        <f>+B13+B14</f>
        <v>590894.42000000004</v>
      </c>
      <c r="C15" s="8">
        <f t="shared" ref="C15:J15" si="3">+C13+C14</f>
        <v>870960.35</v>
      </c>
      <c r="D15" s="8">
        <f t="shared" si="3"/>
        <v>1180923.3900000001</v>
      </c>
      <c r="E15" s="8">
        <f t="shared" si="3"/>
        <v>545659.28</v>
      </c>
      <c r="F15" s="8">
        <f t="shared" si="3"/>
        <v>898025.7</v>
      </c>
      <c r="G15" s="8">
        <f t="shared" si="3"/>
        <v>1151746.68</v>
      </c>
      <c r="H15" s="8">
        <f t="shared" si="3"/>
        <v>510327.45999999996</v>
      </c>
      <c r="I15" s="8">
        <f t="shared" si="3"/>
        <v>19884.520000000019</v>
      </c>
      <c r="J15" s="8">
        <f t="shared" si="3"/>
        <v>58441.890000000014</v>
      </c>
      <c r="K15" s="8">
        <f>SUM(B15:J15)</f>
        <v>5826863.6900000004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530251.39</v>
      </c>
      <c r="C21" s="13">
        <v>375101.47</v>
      </c>
      <c r="D21" s="13">
        <v>623124.62</v>
      </c>
      <c r="E21" s="13">
        <v>758415.68</v>
      </c>
      <c r="F21" s="13">
        <v>425367.95</v>
      </c>
      <c r="G21" s="13">
        <v>795004.18</v>
      </c>
      <c r="H21" s="13">
        <v>509471.66</v>
      </c>
      <c r="I21" s="13">
        <v>298693.2</v>
      </c>
      <c r="J21" s="13">
        <f>SUM(B21:I21)</f>
        <v>4315430.1500000004</v>
      </c>
      <c r="M21" s="15"/>
    </row>
    <row r="22" spans="1:13" ht="27" customHeight="1">
      <c r="A22" s="2" t="s">
        <v>27</v>
      </c>
      <c r="B22" s="10">
        <v>-100551</v>
      </c>
      <c r="C22" s="10">
        <v>-93960</v>
      </c>
      <c r="D22" s="10">
        <v>-119547</v>
      </c>
      <c r="E22" s="10">
        <v>-131013</v>
      </c>
      <c r="F22" s="10">
        <v>-100659</v>
      </c>
      <c r="G22" s="10">
        <v>-133065</v>
      </c>
      <c r="H22" s="10">
        <v>-66624</v>
      </c>
      <c r="I22" s="10">
        <v>-54084</v>
      </c>
      <c r="J22" s="9">
        <f>SUM(B22:I22)</f>
        <v>-799503</v>
      </c>
      <c r="M22" s="15"/>
    </row>
    <row r="23" spans="1:13" ht="29.25" customHeight="1">
      <c r="A23" s="7" t="s">
        <v>28</v>
      </c>
      <c r="B23" s="8">
        <f>+B21+B22</f>
        <v>429700.39</v>
      </c>
      <c r="C23" s="8">
        <f t="shared" ref="C23:J23" si="4">+C21+C22</f>
        <v>281141.46999999997</v>
      </c>
      <c r="D23" s="8">
        <f t="shared" si="4"/>
        <v>503577.62</v>
      </c>
      <c r="E23" s="8">
        <f t="shared" si="4"/>
        <v>627402.68000000005</v>
      </c>
      <c r="F23" s="8">
        <f t="shared" si="4"/>
        <v>324708.95</v>
      </c>
      <c r="G23" s="8">
        <f t="shared" si="4"/>
        <v>661939.18000000005</v>
      </c>
      <c r="H23" s="8">
        <f t="shared" si="4"/>
        <v>442847.66</v>
      </c>
      <c r="I23" s="8">
        <f t="shared" si="4"/>
        <v>244609.2</v>
      </c>
      <c r="J23" s="8">
        <f t="shared" si="4"/>
        <v>3515927.1500000004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2014-01-17T11:18:01Z</dcterms:modified>
</cp:coreProperties>
</file>