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<sst xmlns="http://schemas.openxmlformats.org/spreadsheetml/2006/main" count="57" uniqueCount="34">
  <si>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</si>
  <si>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</si>
  <si>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</si>
  <si>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</si>
  <si>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</si>
  <si>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</si>
  <si>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</si>
  <si>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</si>
  <si>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</si>
  <si>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</si>
  <si>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</si>
  <si>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</si>
  <si>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</si>
  <si>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</si>
  <si>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</si>
  <si>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</si>
  <si>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</si>
  <si>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</si>
  <si>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</si>
  <si>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</si>
  <si>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</si>
  <si>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</si>
  <si>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</si>
  <si>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</si>
  <si>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</si>
  <si>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</si>
  <si>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</si>
  <si>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</si>
  <si>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</si>
  <si>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</si>
  <si>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</si>
  <si>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</si>
  <si>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</si>
  <si>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01/01/14 - VENCIMENTO 08/01/14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</si>
</sst>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E1" zoomScale="80" zoomScaleNormal="80" workbookViewId="0">
      <selection activeCell="L5" sqref="L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409908.87</v>
      </c>
      <c r="C5" s="13">
        <f t="shared" si="0"/>
        <v>472738.58999999997</v>
      </c>
      <c r="D5" s="13">
        <f t="shared" si="0"/>
        <v>668168.46</v>
      </c>
      <c r="E5" s="13">
        <f>+E21</f>
        <v>226284.55</v>
      </c>
      <c r="F5" s="13">
        <f t="shared" ref="F5:I7" si="1">+E13+F21</f>
        <v>341364.85</v>
      </c>
      <c r="G5" s="13">
        <f t="shared" si="1"/>
        <v>708662.97</v>
      </c>
      <c r="H5" s="13">
        <f t="shared" si="1"/>
        <v>679432.11</v>
      </c>
      <c r="I5" s="13">
        <f t="shared" si="1"/>
        <v>309269.26</v>
      </c>
      <c r="J5" s="13">
        <f t="shared" ref="J5:K7" si="2">+I13</f>
        <v>54666.6</v>
      </c>
      <c r="K5" s="13">
        <f t="shared" si="2"/>
        <v>184694.26</v>
      </c>
      <c r="L5" s="13">
        <f>SUM(B5:K5)</f>
        <v>4055190.5200000005</v>
      </c>
      <c r="M5" s="20"/>
    </row>
    <row r="6" spans="1:13" ht="24" customHeight="1">
      <c r="A6" s="2" t="s">
        <v>27</v>
      </c>
      <c r="B6" s="9">
        <f t="shared" si="0"/>
        <v>-106332</v>
      </c>
      <c r="C6" s="9">
        <f t="shared" si="0"/>
        <v>-113941.91</v>
      </c>
      <c r="D6" s="9">
        <f t="shared" si="0"/>
        <v>-142811.35999999999</v>
      </c>
      <c r="E6" s="9">
        <f>+E22</f>
        <v>-57816</v>
      </c>
      <c r="F6" s="9">
        <f t="shared" si="1"/>
        <v>-85860.4</v>
      </c>
      <c r="G6" s="9">
        <f t="shared" si="1"/>
        <v>-142061.65</v>
      </c>
      <c r="H6" s="9">
        <f t="shared" si="1"/>
        <v>-108848.61</v>
      </c>
      <c r="I6" s="9">
        <f t="shared" si="1"/>
        <v>-59484</v>
      </c>
      <c r="J6" s="9">
        <f t="shared" si="2"/>
        <v>-49948.63</v>
      </c>
      <c r="K6" s="9">
        <f t="shared" si="2"/>
        <v>-166936.03</v>
      </c>
      <c r="L6" s="9">
        <f>SUM(B6:K6)</f>
        <v>-1034040.5900000001</v>
      </c>
      <c r="M6" s="20"/>
    </row>
    <row r="7" spans="1:13" ht="29.25" customHeight="1">
      <c r="A7" s="7" t="s">
        <v>28</v>
      </c>
      <c r="B7" s="8">
        <f t="shared" si="0"/>
        <v>303576.87</v>
      </c>
      <c r="C7" s="8">
        <f t="shared" si="0"/>
        <v>358796.68000000005</v>
      </c>
      <c r="D7" s="8">
        <f t="shared" si="0"/>
        <v>525357.1</v>
      </c>
      <c r="E7" s="8">
        <f>E23</f>
        <v>168468.55</v>
      </c>
      <c r="F7" s="8">
        <f t="shared" si="1"/>
        <v>255504.45</v>
      </c>
      <c r="G7" s="8">
        <f t="shared" si="1"/>
        <v>566601.31999999995</v>
      </c>
      <c r="H7" s="8">
        <f t="shared" si="1"/>
        <v>570583.5</v>
      </c>
      <c r="I7" s="8">
        <f t="shared" si="1"/>
        <v>249785.25999999998</v>
      </c>
      <c r="J7" s="8">
        <f t="shared" si="2"/>
        <v>4717.9700000000012</v>
      </c>
      <c r="K7" s="8">
        <f t="shared" si="2"/>
        <v>17758.23000000001</v>
      </c>
      <c r="L7" s="8">
        <f>SUM(B7:K7)</f>
        <v>3021149.9299999997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224412.1</v>
      </c>
      <c r="C13" s="13">
        <v>359993.31</v>
      </c>
      <c r="D13" s="13">
        <v>469596.11</v>
      </c>
      <c r="E13" s="13">
        <v>211699.3</v>
      </c>
      <c r="F13" s="13">
        <v>412736.87</v>
      </c>
      <c r="G13" s="13">
        <v>488058.41</v>
      </c>
      <c r="H13" s="13">
        <v>204063.83</v>
      </c>
      <c r="I13" s="13">
        <v>54666.6</v>
      </c>
      <c r="J13" s="13">
        <v>184694.26</v>
      </c>
      <c r="K13" s="13">
        <f>SUM(B13:J13)</f>
        <v>2609920.79</v>
      </c>
    </row>
    <row r="14" spans="1:13" ht="27" customHeight="1">
      <c r="A14" s="2" t="s">
        <v>27</v>
      </c>
      <c r="B14" s="9">
        <v>-46884</v>
      </c>
      <c r="C14" s="9">
        <v>-72193.91</v>
      </c>
      <c r="D14" s="9">
        <v>-83147.360000000001</v>
      </c>
      <c r="E14" s="9">
        <v>-41334.400000000001</v>
      </c>
      <c r="F14" s="9">
        <v>-65810.649999999994</v>
      </c>
      <c r="G14" s="9">
        <v>-69245.61</v>
      </c>
      <c r="H14" s="9">
        <v>-33579</v>
      </c>
      <c r="I14" s="9">
        <v>-49948.63</v>
      </c>
      <c r="J14" s="9">
        <v>-166936.03</v>
      </c>
      <c r="K14" s="9">
        <f>SUM(B14:J14)</f>
        <v>-629079.59</v>
      </c>
    </row>
    <row r="15" spans="1:13" ht="27" customHeight="1">
      <c r="A15" s="7" t="s">
        <v>28</v>
      </c>
      <c r="B15" s="8">
        <f>+B13+B14</f>
        <v>177528.1</v>
      </c>
      <c r="C15" s="8">
        <f t="shared" ref="C15:J15" si="3">+C13+C14</f>
        <v>287799.40000000002</v>
      </c>
      <c r="D15" s="8">
        <f t="shared" si="3"/>
        <v>386448.75</v>
      </c>
      <c r="E15" s="8">
        <f t="shared" si="3"/>
        <v>170364.9</v>
      </c>
      <c r="F15" s="8">
        <f t="shared" si="3"/>
        <v>346926.22</v>
      </c>
      <c r="G15" s="8">
        <f t="shared" si="3"/>
        <v>418812.8</v>
      </c>
      <c r="H15" s="8">
        <f t="shared" si="3"/>
        <v>170484.83</v>
      </c>
      <c r="I15" s="8">
        <f t="shared" si="3"/>
        <v>4717.9700000000012</v>
      </c>
      <c r="J15" s="8">
        <f t="shared" si="3"/>
        <v>17758.23000000001</v>
      </c>
      <c r="K15" s="8">
        <f>SUM(B15:J15)</f>
        <v>1980841.2000000002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185496.77</v>
      </c>
      <c r="C21" s="13">
        <v>112745.28</v>
      </c>
      <c r="D21" s="13">
        <v>198572.35</v>
      </c>
      <c r="E21" s="13">
        <v>226284.55</v>
      </c>
      <c r="F21" s="13">
        <v>129665.55</v>
      </c>
      <c r="G21" s="13">
        <v>295926.09999999998</v>
      </c>
      <c r="H21" s="13">
        <v>191373.7</v>
      </c>
      <c r="I21" s="13">
        <v>105205.43</v>
      </c>
      <c r="J21" s="13">
        <f>SUM(B21:I21)</f>
        <v>1445269.73</v>
      </c>
      <c r="M21" s="15"/>
    </row>
    <row r="22" spans="1:13" ht="27" customHeight="1">
      <c r="A22" s="2" t="s">
        <v>27</v>
      </c>
      <c r="B22" s="10">
        <v>-59448</v>
      </c>
      <c r="C22" s="10">
        <v>-41748</v>
      </c>
      <c r="D22" s="10">
        <v>-59664</v>
      </c>
      <c r="E22" s="10">
        <v>-57816</v>
      </c>
      <c r="F22" s="10">
        <v>-44526</v>
      </c>
      <c r="G22" s="10">
        <v>-76251</v>
      </c>
      <c r="H22" s="10">
        <v>-39603</v>
      </c>
      <c r="I22" s="10">
        <v>-25905</v>
      </c>
      <c r="J22" s="9">
        <f>SUM(B22:I22)</f>
        <v>-404961</v>
      </c>
      <c r="M22" s="15"/>
    </row>
    <row r="23" spans="1:13" ht="29.25" customHeight="1">
      <c r="A23" s="7" t="s">
        <v>28</v>
      </c>
      <c r="B23" s="8">
        <f>+B21+B22</f>
        <v>126048.76999999999</v>
      </c>
      <c r="C23" s="8">
        <f t="shared" ref="C23:J23" si="4">+C21+C22</f>
        <v>70997.279999999999</v>
      </c>
      <c r="D23" s="8">
        <f t="shared" si="4"/>
        <v>138908.35</v>
      </c>
      <c r="E23" s="8">
        <f t="shared" si="4"/>
        <v>168468.55</v>
      </c>
      <c r="F23" s="8">
        <f t="shared" si="4"/>
        <v>85139.55</v>
      </c>
      <c r="G23" s="8">
        <f t="shared" si="4"/>
        <v>219675.09999999998</v>
      </c>
      <c r="H23" s="8">
        <f t="shared" si="4"/>
        <v>151770.70000000001</v>
      </c>
      <c r="I23" s="8">
        <f t="shared" si="4"/>
        <v>79300.429999999993</v>
      </c>
      <c r="J23" s="8">
        <f t="shared" si="4"/>
        <v>1040308.73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2014-01-08T16:46:15Z</dcterms:modified>
</cp:coreProperties>
</file>