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K14" i="5"/>
  <c r="B5" l="1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I11"/>
  <c r="J11"/>
  <c r="K13"/>
  <c r="J7"/>
  <c r="K7"/>
  <c r="K15"/>
  <c r="J21"/>
  <c r="J22"/>
  <c r="B23"/>
  <c r="C23"/>
  <c r="D23"/>
  <c r="E23"/>
  <c r="E7" s="1"/>
  <c r="F23"/>
  <c r="G23"/>
  <c r="H23"/>
  <c r="I23"/>
  <c r="J23"/>
  <c r="H7" l="1"/>
  <c r="F7"/>
  <c r="C7"/>
  <c r="L6"/>
  <c r="I7"/>
  <c r="G7"/>
  <c r="D7"/>
  <c r="B7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<sst xmlns="http://schemas.openxmlformats.org/spreadsheetml/2006/main" count="57" uniqueCount="34">
  <si>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</si>
  <si>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</si>
  <si>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</si>
  <si>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</si>
  <si>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</si>
  <si>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</si>
  <si>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</si>
  <si>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</si>
  <si>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</si>
  <si>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</si>
  <si>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</si>
  <si>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</si>
  <si>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</si>
  <si>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</si>
  <si>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</si>
  <si>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</si>
  <si>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</si>
  <si>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</si>
  <si>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</si>
  <si>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</si>
  <si>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</si>
  <si>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</si>
  <si>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</si>
  <si>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</si>
  <si>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</si>
  <si>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</si>
  <si>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</si>
  <si>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</si>
  <si>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</si>
  <si>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</si>
  <si>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</si>
  <si>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</si>
  <si>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</si>
  <si>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08/02/14 - VENCIMENTO 14/02/14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</si>
</sst>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7" fontId="0" fillId="0" borderId="0" xfId="0" applyNumberFormat="1" applyFont="1" applyFill="1" applyAlignment="1">
      <alignment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D5" zoomScale="80" zoomScaleNormal="80" workbookViewId="0">
      <selection activeCell="J14" sqref="J14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1348837.81</v>
      </c>
      <c r="C5" s="13">
        <f t="shared" si="0"/>
        <v>1538973.21</v>
      </c>
      <c r="D5" s="13">
        <f t="shared" si="0"/>
        <v>2119834.85</v>
      </c>
      <c r="E5" s="13">
        <f>+E21</f>
        <v>831013.36</v>
      </c>
      <c r="F5" s="13">
        <f t="shared" ref="F5:I7" si="1">+E13+F21</f>
        <v>1179648.71</v>
      </c>
      <c r="G5" s="13">
        <f t="shared" si="1"/>
        <v>1973649.62</v>
      </c>
      <c r="H5" s="13">
        <f t="shared" si="1"/>
        <v>1925208.01</v>
      </c>
      <c r="I5" s="13">
        <f t="shared" si="1"/>
        <v>1005681.6100000001</v>
      </c>
      <c r="J5" s="13">
        <f t="shared" ref="J5:K7" si="2">+I13</f>
        <v>257002.17</v>
      </c>
      <c r="K5" s="13">
        <f t="shared" si="2"/>
        <v>448569.5</v>
      </c>
      <c r="L5" s="13">
        <f>SUM(B5:K5)</f>
        <v>12628418.85</v>
      </c>
      <c r="M5" s="20"/>
    </row>
    <row r="6" spans="1:13" ht="24" customHeight="1">
      <c r="A6" s="2" t="s">
        <v>27</v>
      </c>
      <c r="B6" s="9">
        <f t="shared" si="0"/>
        <v>-243956.30999999994</v>
      </c>
      <c r="C6" s="9">
        <f t="shared" si="0"/>
        <v>-272509.17999999993</v>
      </c>
      <c r="D6" s="9">
        <f t="shared" si="0"/>
        <v>-315625.94999999995</v>
      </c>
      <c r="E6" s="9">
        <f>+E22</f>
        <v>-149460</v>
      </c>
      <c r="F6" s="9">
        <f t="shared" si="1"/>
        <v>-227220.86</v>
      </c>
      <c r="G6" s="9">
        <f t="shared" si="1"/>
        <v>-301713.30000000016</v>
      </c>
      <c r="H6" s="9">
        <f t="shared" si="1"/>
        <v>-213956.6100000001</v>
      </c>
      <c r="I6" s="9">
        <f t="shared" si="1"/>
        <v>-182854.74</v>
      </c>
      <c r="J6" s="9">
        <f t="shared" si="2"/>
        <v>-206788.83000000002</v>
      </c>
      <c r="K6" s="9">
        <f t="shared" si="2"/>
        <v>-414391.39</v>
      </c>
      <c r="L6" s="9">
        <f>SUM(B6:K6)</f>
        <v>-2528477.1700000004</v>
      </c>
      <c r="M6" s="20"/>
    </row>
    <row r="7" spans="1:13" ht="29.25" customHeight="1">
      <c r="A7" s="7" t="s">
        <v>28</v>
      </c>
      <c r="B7" s="8">
        <f t="shared" si="0"/>
        <v>1104881.5</v>
      </c>
      <c r="C7" s="8">
        <f t="shared" si="0"/>
        <v>1266464.03</v>
      </c>
      <c r="D7" s="8">
        <f t="shared" si="0"/>
        <v>1804208.9</v>
      </c>
      <c r="E7" s="8">
        <f>E23</f>
        <v>681553.36</v>
      </c>
      <c r="F7" s="8">
        <f t="shared" si="1"/>
        <v>952427.85000000009</v>
      </c>
      <c r="G7" s="8">
        <f t="shared" si="1"/>
        <v>1671936.3199999998</v>
      </c>
      <c r="H7" s="8">
        <f t="shared" si="1"/>
        <v>1711251.4</v>
      </c>
      <c r="I7" s="8">
        <f t="shared" si="1"/>
        <v>822826.87000000011</v>
      </c>
      <c r="J7" s="8">
        <f t="shared" si="2"/>
        <v>50213.34</v>
      </c>
      <c r="K7" s="8">
        <f t="shared" si="2"/>
        <v>34178.110000000015</v>
      </c>
      <c r="L7" s="8">
        <f>SUM(B7:K7)</f>
        <v>10099941.68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765027.28999999992</v>
      </c>
      <c r="C13" s="13">
        <v>1139486.3899999999</v>
      </c>
      <c r="D13" s="13">
        <v>1439758.44</v>
      </c>
      <c r="E13" s="13">
        <v>702235.64</v>
      </c>
      <c r="F13" s="13">
        <v>1095395.55</v>
      </c>
      <c r="G13" s="13">
        <v>1396348.82</v>
      </c>
      <c r="H13" s="13">
        <v>668121.77</v>
      </c>
      <c r="I13" s="13">
        <v>257002.17</v>
      </c>
      <c r="J13" s="13">
        <v>448569.5</v>
      </c>
      <c r="K13" s="13">
        <f>SUM(B13:J13)</f>
        <v>7911945.5700000003</v>
      </c>
      <c r="L13" s="28"/>
    </row>
    <row r="14" spans="1:13" ht="27" customHeight="1">
      <c r="A14" s="2" t="s">
        <v>27</v>
      </c>
      <c r="B14" s="9">
        <v>-126449.30999999994</v>
      </c>
      <c r="C14" s="9">
        <v>-170251.17999999993</v>
      </c>
      <c r="D14" s="9">
        <v>-182203.94999999995</v>
      </c>
      <c r="E14" s="9">
        <v>-109239.85999999999</v>
      </c>
      <c r="F14" s="9">
        <v>-147405.30000000016</v>
      </c>
      <c r="G14" s="9">
        <v>-140939.6100000001</v>
      </c>
      <c r="H14" s="9">
        <v>-116053.73999999999</v>
      </c>
      <c r="I14" s="9">
        <v>-206788.83000000002</v>
      </c>
      <c r="J14" s="9">
        <v>-414391.39</v>
      </c>
      <c r="K14" s="9">
        <f>SUM(B14:J14)</f>
        <v>-1613723.17</v>
      </c>
    </row>
    <row r="15" spans="1:13" ht="27" customHeight="1">
      <c r="A15" s="7" t="s">
        <v>28</v>
      </c>
      <c r="B15" s="8">
        <v>638577.98</v>
      </c>
      <c r="C15" s="8">
        <v>969235.21</v>
      </c>
      <c r="D15" s="8">
        <v>1257554.49</v>
      </c>
      <c r="E15" s="8">
        <v>592995.78</v>
      </c>
      <c r="F15" s="8">
        <v>947990.24999999988</v>
      </c>
      <c r="G15" s="8">
        <v>1255409.21</v>
      </c>
      <c r="H15" s="8">
        <v>552068.03</v>
      </c>
      <c r="I15" s="8">
        <v>50213.34</v>
      </c>
      <c r="J15" s="8">
        <v>34178.110000000015</v>
      </c>
      <c r="K15" s="8">
        <f>SUM(B15:J15)</f>
        <v>6298222.4000000004</v>
      </c>
    </row>
    <row r="16" spans="1:13">
      <c r="B16" s="20"/>
      <c r="C16" s="20"/>
      <c r="D16" s="20"/>
      <c r="E16" s="20"/>
      <c r="F16" s="20"/>
      <c r="G16" s="20"/>
      <c r="H16" s="20"/>
      <c r="I16" s="20"/>
      <c r="J16" s="20"/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583810.52</v>
      </c>
      <c r="C21" s="13">
        <v>399486.82</v>
      </c>
      <c r="D21" s="13">
        <v>680076.41</v>
      </c>
      <c r="E21" s="13">
        <v>831013.36</v>
      </c>
      <c r="F21" s="13">
        <v>477413.07</v>
      </c>
      <c r="G21" s="13">
        <v>878254.07</v>
      </c>
      <c r="H21" s="13">
        <v>528859.18999999994</v>
      </c>
      <c r="I21" s="13">
        <v>337559.84</v>
      </c>
      <c r="J21" s="13">
        <f>SUM(B21:I21)</f>
        <v>4716473.2799999993</v>
      </c>
      <c r="M21" s="15"/>
    </row>
    <row r="22" spans="1:13" ht="27" customHeight="1">
      <c r="A22" s="2" t="s">
        <v>27</v>
      </c>
      <c r="B22" s="10">
        <v>-117507</v>
      </c>
      <c r="C22" s="10">
        <v>-102258</v>
      </c>
      <c r="D22" s="10">
        <v>-133422</v>
      </c>
      <c r="E22" s="10">
        <v>-149460</v>
      </c>
      <c r="F22" s="10">
        <v>-117981</v>
      </c>
      <c r="G22" s="10">
        <v>-154308</v>
      </c>
      <c r="H22" s="10">
        <v>-73017</v>
      </c>
      <c r="I22" s="10">
        <v>-66801</v>
      </c>
      <c r="J22" s="9">
        <f>SUM(B22:I22)</f>
        <v>-914754</v>
      </c>
      <c r="M22" s="15"/>
    </row>
    <row r="23" spans="1:13" ht="29.25" customHeight="1">
      <c r="A23" s="7" t="s">
        <v>28</v>
      </c>
      <c r="B23" s="8">
        <f>+B21+B22</f>
        <v>466303.52</v>
      </c>
      <c r="C23" s="8">
        <f t="shared" ref="C23:J23" si="3">+C21+C22</f>
        <v>297228.82</v>
      </c>
      <c r="D23" s="8">
        <f t="shared" si="3"/>
        <v>546654.41</v>
      </c>
      <c r="E23" s="8">
        <f t="shared" si="3"/>
        <v>681553.36</v>
      </c>
      <c r="F23" s="8">
        <f t="shared" si="3"/>
        <v>359432.07</v>
      </c>
      <c r="G23" s="8">
        <f t="shared" si="3"/>
        <v>723946.07</v>
      </c>
      <c r="H23" s="8">
        <f t="shared" si="3"/>
        <v>455842.18999999994</v>
      </c>
      <c r="I23" s="8">
        <f t="shared" si="3"/>
        <v>270758.84000000003</v>
      </c>
      <c r="J23" s="8">
        <f t="shared" si="3"/>
        <v>3801719.2799999993</v>
      </c>
      <c r="L23" s="20"/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2014-02-14T19:53:06Z</dcterms:modified>
</cp:coreProperties>
</file>