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<sst xmlns="http://schemas.openxmlformats.org/spreadsheetml/2006/main" count="94" uniqueCount="94">
  <si>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</si>
  <si>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</si>
  <si>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</si>
  <si>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</si>
  <si>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</si>
  <si>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</si>
  <si>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</si>
  <si>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</si>
  <si>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</si>
  <si>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</si>
  <si>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</si>
  <si>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</si>
  <si>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</si>
  <si>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</si>
  <si>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</si>
  <si>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</si>
  <si>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</si>
  <si>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</si>
  <si>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</si>
  <si>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</si>
  <si>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</si>
  <si>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</si>
  <si>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</si>
  <si>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</si>
  <si>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</si>
  <si>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</si>
  <si>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</si>
  <si>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</si>
  <si>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</si>
  <si>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</si>
  <si>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</si>
  <si>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</si>
  <si>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</si>
  <si>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</si>
  <si>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</si>
  <si>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</si>
  <si>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</si>
  <si>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</si>
  <si>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</si>
  <si>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</si>
  <si>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</si>
  <si>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</si>
  <si>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</si>
  <si>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</si>
  <si>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</si>
  <si>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</si>
  <si>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</si>
  <si>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</si>
  <si>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</si>
  <si>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</si>
  <si>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</si>
  <si>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</si>
  <si>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</si>
  <si>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</si>
  <si>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</si>
  <si>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</si>
  <si>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</si>
  <si>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</si>
  <si>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</si>
  <si>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</si>
  <si>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</si>
  <si>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</si>
  <si>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</si>
  <si>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</si>
  <si>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</si>
  <si>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</si>
  <si>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</si>
  <si>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</si>
  <si>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</si>
  <si>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</si>
  <si>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</si>
  <si>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</si>
  <si>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</si>
  <si>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</si>
  <si>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</si>
  <si>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</si>
  <si>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</si>
  <si>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</si>
  <si>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</si>
  <si>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</si>
  <si>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</si>
  <si>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</si>
  <si>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</si>
  <si>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</si>
  <si>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</si>
  <si>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</si>
  <si>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</si>
  <si>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</si>
  <si>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</si>
  <si>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</si>
  <si>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</si>
  <si>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</si>
  <si>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</si>
  <si>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14/09/13 - VENCIMENTO 20/09/13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</si>
</sst>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407254</v>
      </c>
      <c r="C7" s="10">
        <f aca="true" t="shared" si="0" ref="C7:I7">C8+C16+C20</f>
        <v>296779</v>
      </c>
      <c r="D7" s="10">
        <f t="shared" si="0"/>
        <v>460564</v>
      </c>
      <c r="E7" s="10">
        <f t="shared" si="0"/>
        <v>561483</v>
      </c>
      <c r="F7" s="10">
        <f t="shared" si="0"/>
        <v>330844</v>
      </c>
      <c r="G7" s="10">
        <f t="shared" si="0"/>
        <v>585252</v>
      </c>
      <c r="H7" s="10">
        <f t="shared" si="0"/>
        <v>324567</v>
      </c>
      <c r="I7" s="10">
        <f t="shared" si="0"/>
        <v>193470</v>
      </c>
      <c r="J7" s="10">
        <f>+J8+J16+J20</f>
        <v>3160213</v>
      </c>
      <c r="L7" s="42"/>
    </row>
    <row r="8" spans="1:10" ht="15.75">
      <c r="A8" s="11" t="s">
        <v>22</v>
      </c>
      <c r="B8" s="12">
        <f>+B9+B12</f>
        <v>231944</v>
      </c>
      <c r="C8" s="12">
        <f>+C9+C12</f>
        <v>179705</v>
      </c>
      <c r="D8" s="12">
        <f aca="true" t="shared" si="1" ref="D8:I8">+D9+D12</f>
        <v>292089</v>
      </c>
      <c r="E8" s="12">
        <f t="shared" si="1"/>
        <v>332732</v>
      </c>
      <c r="F8" s="12">
        <f t="shared" si="1"/>
        <v>194272</v>
      </c>
      <c r="G8" s="12">
        <f t="shared" si="1"/>
        <v>344364</v>
      </c>
      <c r="H8" s="12">
        <f t="shared" si="1"/>
        <v>180756</v>
      </c>
      <c r="I8" s="12">
        <f t="shared" si="1"/>
        <v>119531</v>
      </c>
      <c r="J8" s="12">
        <f>SUM(B8:I8)</f>
        <v>1875393</v>
      </c>
    </row>
    <row r="9" spans="1:10" ht="15.75">
      <c r="A9" s="13" t="s">
        <v>23</v>
      </c>
      <c r="B9" s="14">
        <v>32626</v>
      </c>
      <c r="C9" s="14">
        <v>32031</v>
      </c>
      <c r="D9" s="14">
        <v>37534</v>
      </c>
      <c r="E9" s="14">
        <v>40285</v>
      </c>
      <c r="F9" s="14">
        <v>32867</v>
      </c>
      <c r="G9" s="14">
        <v>41041</v>
      </c>
      <c r="H9" s="14">
        <v>19751</v>
      </c>
      <c r="I9" s="14">
        <v>19741</v>
      </c>
      <c r="J9" s="12">
        <f aca="true" t="shared" si="2" ref="J9:J15">SUM(B9:I9)</f>
        <v>255876</v>
      </c>
    </row>
    <row r="10" spans="1:10" ht="15.75">
      <c r="A10" s="15" t="s">
        <v>24</v>
      </c>
      <c r="B10" s="14">
        <f>+B9-B11</f>
        <v>32626</v>
      </c>
      <c r="C10" s="14">
        <f aca="true" t="shared" si="3" ref="C10:I10">+C9-C11</f>
        <v>32031</v>
      </c>
      <c r="D10" s="14">
        <f t="shared" si="3"/>
        <v>37534</v>
      </c>
      <c r="E10" s="14">
        <f t="shared" si="3"/>
        <v>40285</v>
      </c>
      <c r="F10" s="14">
        <f t="shared" si="3"/>
        <v>32867</v>
      </c>
      <c r="G10" s="14">
        <f t="shared" si="3"/>
        <v>41041</v>
      </c>
      <c r="H10" s="14">
        <f t="shared" si="3"/>
        <v>19751</v>
      </c>
      <c r="I10" s="14">
        <f t="shared" si="3"/>
        <v>19741</v>
      </c>
      <c r="J10" s="12">
        <f t="shared" si="2"/>
        <v>255876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199318</v>
      </c>
      <c r="C12" s="14">
        <f aca="true" t="shared" si="4" ref="C12:I12">C13+C14+C15</f>
        <v>147674</v>
      </c>
      <c r="D12" s="14">
        <f t="shared" si="4"/>
        <v>254555</v>
      </c>
      <c r="E12" s="14">
        <f t="shared" si="4"/>
        <v>292447</v>
      </c>
      <c r="F12" s="14">
        <f t="shared" si="4"/>
        <v>161405</v>
      </c>
      <c r="G12" s="14">
        <f t="shared" si="4"/>
        <v>303323</v>
      </c>
      <c r="H12" s="14">
        <f t="shared" si="4"/>
        <v>161005</v>
      </c>
      <c r="I12" s="14">
        <f t="shared" si="4"/>
        <v>99790</v>
      </c>
      <c r="J12" s="12">
        <f t="shared" si="2"/>
        <v>1619517</v>
      </c>
    </row>
    <row r="13" spans="1:10" ht="15.75">
      <c r="A13" s="15" t="s">
        <v>27</v>
      </c>
      <c r="B13" s="14">
        <v>85835</v>
      </c>
      <c r="C13" s="14">
        <v>66573</v>
      </c>
      <c r="D13" s="14">
        <v>113692</v>
      </c>
      <c r="E13" s="14">
        <v>130080</v>
      </c>
      <c r="F13" s="14">
        <v>73705</v>
      </c>
      <c r="G13" s="14">
        <v>136453</v>
      </c>
      <c r="H13" s="14">
        <v>71072</v>
      </c>
      <c r="I13" s="14">
        <v>43852</v>
      </c>
      <c r="J13" s="12">
        <f t="shared" si="2"/>
        <v>721262</v>
      </c>
    </row>
    <row r="14" spans="1:10" ht="15.75">
      <c r="A14" s="15" t="s">
        <v>28</v>
      </c>
      <c r="B14" s="14">
        <v>85431</v>
      </c>
      <c r="C14" s="14">
        <v>58955</v>
      </c>
      <c r="D14" s="14">
        <v>108575</v>
      </c>
      <c r="E14" s="14">
        <v>121705</v>
      </c>
      <c r="F14" s="14">
        <v>65856</v>
      </c>
      <c r="G14" s="14">
        <v>127506</v>
      </c>
      <c r="H14" s="14">
        <v>70236</v>
      </c>
      <c r="I14" s="14">
        <v>45270</v>
      </c>
      <c r="J14" s="12">
        <f t="shared" si="2"/>
        <v>683534</v>
      </c>
    </row>
    <row r="15" spans="1:10" ht="15.75">
      <c r="A15" s="15" t="s">
        <v>29</v>
      </c>
      <c r="B15" s="14">
        <v>28052</v>
      </c>
      <c r="C15" s="14">
        <v>22146</v>
      </c>
      <c r="D15" s="14">
        <v>32288</v>
      </c>
      <c r="E15" s="14">
        <v>40662</v>
      </c>
      <c r="F15" s="14">
        <v>21844</v>
      </c>
      <c r="G15" s="14">
        <v>39364</v>
      </c>
      <c r="H15" s="14">
        <v>19697</v>
      </c>
      <c r="I15" s="14">
        <v>10668</v>
      </c>
      <c r="J15" s="12">
        <f t="shared" si="2"/>
        <v>214721</v>
      </c>
    </row>
    <row r="16" spans="1:10" ht="15.75">
      <c r="A16" s="17" t="s">
        <v>30</v>
      </c>
      <c r="B16" s="18">
        <f>B17+B18+B19</f>
        <v>132328</v>
      </c>
      <c r="C16" s="18">
        <f aca="true" t="shared" si="5" ref="C16:I16">C17+C18+C19</f>
        <v>83962</v>
      </c>
      <c r="D16" s="18">
        <f t="shared" si="5"/>
        <v>115207</v>
      </c>
      <c r="E16" s="18">
        <f t="shared" si="5"/>
        <v>159291</v>
      </c>
      <c r="F16" s="18">
        <f t="shared" si="5"/>
        <v>99082</v>
      </c>
      <c r="G16" s="18">
        <f t="shared" si="5"/>
        <v>184648</v>
      </c>
      <c r="H16" s="18">
        <f t="shared" si="5"/>
        <v>118507</v>
      </c>
      <c r="I16" s="18">
        <f t="shared" si="5"/>
        <v>61191</v>
      </c>
      <c r="J16" s="12">
        <f aca="true" t="shared" si="6" ref="J16:J22">SUM(B16:I16)</f>
        <v>954216</v>
      </c>
    </row>
    <row r="17" spans="1:10" ht="18.75" customHeight="1">
      <c r="A17" s="13" t="s">
        <v>31</v>
      </c>
      <c r="B17" s="14">
        <v>62307</v>
      </c>
      <c r="C17" s="14">
        <v>43682</v>
      </c>
      <c r="D17" s="14">
        <v>57542</v>
      </c>
      <c r="E17" s="14">
        <v>78555</v>
      </c>
      <c r="F17" s="14">
        <v>51001</v>
      </c>
      <c r="G17" s="14">
        <v>91785</v>
      </c>
      <c r="H17" s="14">
        <v>57578</v>
      </c>
      <c r="I17" s="14">
        <v>29882</v>
      </c>
      <c r="J17" s="12">
        <f t="shared" si="6"/>
        <v>472332</v>
      </c>
    </row>
    <row r="18" spans="1:10" ht="18.75" customHeight="1">
      <c r="A18" s="13" t="s">
        <v>32</v>
      </c>
      <c r="B18" s="14">
        <v>53248</v>
      </c>
      <c r="C18" s="14">
        <v>29453</v>
      </c>
      <c r="D18" s="14">
        <v>44127</v>
      </c>
      <c r="E18" s="14">
        <v>60444</v>
      </c>
      <c r="F18" s="14">
        <v>36792</v>
      </c>
      <c r="G18" s="14">
        <v>71511</v>
      </c>
      <c r="H18" s="14">
        <v>48796</v>
      </c>
      <c r="I18" s="14">
        <v>25496</v>
      </c>
      <c r="J18" s="12">
        <f t="shared" si="6"/>
        <v>369867</v>
      </c>
    </row>
    <row r="19" spans="1:10" ht="18.75" customHeight="1">
      <c r="A19" s="13" t="s">
        <v>33</v>
      </c>
      <c r="B19" s="14">
        <v>16773</v>
      </c>
      <c r="C19" s="14">
        <v>10827</v>
      </c>
      <c r="D19" s="14">
        <v>13538</v>
      </c>
      <c r="E19" s="14">
        <v>20292</v>
      </c>
      <c r="F19" s="14">
        <v>11289</v>
      </c>
      <c r="G19" s="14">
        <v>21352</v>
      </c>
      <c r="H19" s="14">
        <v>12133</v>
      </c>
      <c r="I19" s="14">
        <v>5813</v>
      </c>
      <c r="J19" s="12">
        <f t="shared" si="6"/>
        <v>112017</v>
      </c>
    </row>
    <row r="20" spans="1:10" ht="18.75" customHeight="1">
      <c r="A20" s="17" t="s">
        <v>34</v>
      </c>
      <c r="B20" s="14">
        <f>B21+B22</f>
        <v>42982</v>
      </c>
      <c r="C20" s="14">
        <f aca="true" t="shared" si="7" ref="C20:I20">C21+C22</f>
        <v>33112</v>
      </c>
      <c r="D20" s="14">
        <f t="shared" si="7"/>
        <v>53268</v>
      </c>
      <c r="E20" s="14">
        <f t="shared" si="7"/>
        <v>69460</v>
      </c>
      <c r="F20" s="14">
        <f t="shared" si="7"/>
        <v>37490</v>
      </c>
      <c r="G20" s="14">
        <f t="shared" si="7"/>
        <v>56240</v>
      </c>
      <c r="H20" s="14">
        <f t="shared" si="7"/>
        <v>25304</v>
      </c>
      <c r="I20" s="14">
        <f t="shared" si="7"/>
        <v>12748</v>
      </c>
      <c r="J20" s="12">
        <f t="shared" si="6"/>
        <v>330604</v>
      </c>
    </row>
    <row r="21" spans="1:10" ht="18.75" customHeight="1">
      <c r="A21" s="13" t="s">
        <v>35</v>
      </c>
      <c r="B21" s="14">
        <v>24500</v>
      </c>
      <c r="C21" s="14">
        <v>18874</v>
      </c>
      <c r="D21" s="14">
        <v>30363</v>
      </c>
      <c r="E21" s="14">
        <v>39592</v>
      </c>
      <c r="F21" s="14">
        <v>21369</v>
      </c>
      <c r="G21" s="14">
        <v>32057</v>
      </c>
      <c r="H21" s="14">
        <v>14423</v>
      </c>
      <c r="I21" s="14">
        <v>7266</v>
      </c>
      <c r="J21" s="12">
        <f t="shared" si="6"/>
        <v>188444</v>
      </c>
    </row>
    <row r="22" spans="1:10" ht="18.75" customHeight="1">
      <c r="A22" s="13" t="s">
        <v>36</v>
      </c>
      <c r="B22" s="14">
        <v>18482</v>
      </c>
      <c r="C22" s="14">
        <v>14238</v>
      </c>
      <c r="D22" s="14">
        <v>22905</v>
      </c>
      <c r="E22" s="14">
        <v>29868</v>
      </c>
      <c r="F22" s="14">
        <v>16121</v>
      </c>
      <c r="G22" s="14">
        <v>24183</v>
      </c>
      <c r="H22" s="14">
        <v>10881</v>
      </c>
      <c r="I22" s="14">
        <v>5482</v>
      </c>
      <c r="J22" s="12">
        <f t="shared" si="6"/>
        <v>142160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0.9592867930087857</v>
      </c>
      <c r="C28" s="23">
        <f aca="true" t="shared" si="8" ref="C28:I28">(((+C$8+C$16)*C$25)+(C$20*C$26))/C$7</f>
        <v>0.9616531095528996</v>
      </c>
      <c r="D28" s="23">
        <f t="shared" si="8"/>
        <v>0.9773078625337629</v>
      </c>
      <c r="E28" s="23">
        <f t="shared" si="8"/>
        <v>0.9763470096156073</v>
      </c>
      <c r="F28" s="23">
        <f t="shared" si="8"/>
        <v>0.972554805285875</v>
      </c>
      <c r="G28" s="23">
        <f t="shared" si="8"/>
        <v>0.9745347303383842</v>
      </c>
      <c r="H28" s="23">
        <f t="shared" si="8"/>
        <v>0.9172132715279127</v>
      </c>
      <c r="I28" s="23">
        <f t="shared" si="8"/>
        <v>0.9763193942213262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1.4950484669041926</v>
      </c>
      <c r="C31" s="26">
        <f aca="true" t="shared" si="9" ref="C31:I31">C28*C30</f>
        <v>1.4737333903898187</v>
      </c>
      <c r="D31" s="26">
        <f t="shared" si="9"/>
        <v>1.5130680327747716</v>
      </c>
      <c r="E31" s="26">
        <f t="shared" si="9"/>
        <v>1.510799362679191</v>
      </c>
      <c r="F31" s="26">
        <f t="shared" si="9"/>
        <v>1.4645702812799992</v>
      </c>
      <c r="G31" s="26">
        <f t="shared" si="9"/>
        <v>1.5382056183661057</v>
      </c>
      <c r="H31" s="26">
        <f t="shared" si="9"/>
        <v>1.6590553655396885</v>
      </c>
      <c r="I31" s="26">
        <f t="shared" si="9"/>
        <v>1.8679918969636633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608864.47</v>
      </c>
      <c r="C37" s="29">
        <f aca="true" t="shared" si="12" ref="C37:I37">+C38+C39</f>
        <v>437373.12</v>
      </c>
      <c r="D37" s="29">
        <f t="shared" si="12"/>
        <v>696864.67</v>
      </c>
      <c r="E37" s="29">
        <f t="shared" si="12"/>
        <v>848288.16</v>
      </c>
      <c r="F37" s="29">
        <f t="shared" si="12"/>
        <v>484544.29</v>
      </c>
      <c r="G37" s="29">
        <f t="shared" si="12"/>
        <v>900237.91</v>
      </c>
      <c r="H37" s="29">
        <f t="shared" si="12"/>
        <v>538474.62</v>
      </c>
      <c r="I37" s="29">
        <f t="shared" si="12"/>
        <v>361400.39</v>
      </c>
      <c r="J37" s="29">
        <f t="shared" si="11"/>
        <v>4876047.63</v>
      </c>
      <c r="L37" s="43"/>
      <c r="M37" s="43"/>
    </row>
    <row r="38" spans="1:12" ht="15.75">
      <c r="A38" s="17" t="s">
        <v>74</v>
      </c>
      <c r="B38" s="30">
        <f>ROUND(+B7*B31,2)</f>
        <v>608864.47</v>
      </c>
      <c r="C38" s="30">
        <f aca="true" t="shared" si="13" ref="C38:I38">ROUND(+C7*C31,2)</f>
        <v>437373.12</v>
      </c>
      <c r="D38" s="30">
        <f t="shared" si="13"/>
        <v>696864.67</v>
      </c>
      <c r="E38" s="30">
        <f t="shared" si="13"/>
        <v>848288.16</v>
      </c>
      <c r="F38" s="30">
        <f t="shared" si="13"/>
        <v>484544.29</v>
      </c>
      <c r="G38" s="30">
        <f t="shared" si="13"/>
        <v>900237.91</v>
      </c>
      <c r="H38" s="30">
        <f t="shared" si="13"/>
        <v>538474.62</v>
      </c>
      <c r="I38" s="30">
        <f t="shared" si="13"/>
        <v>361400.39</v>
      </c>
      <c r="J38" s="30">
        <f>SUM(B38:I38)</f>
        <v>4876047.63</v>
      </c>
      <c r="L38" s="65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-97878</v>
      </c>
      <c r="C41" s="31">
        <f t="shared" si="15"/>
        <v>-96093</v>
      </c>
      <c r="D41" s="31">
        <f t="shared" si="15"/>
        <v>-112602</v>
      </c>
      <c r="E41" s="31">
        <f t="shared" si="15"/>
        <v>-120855</v>
      </c>
      <c r="F41" s="31">
        <f t="shared" si="15"/>
        <v>-98601</v>
      </c>
      <c r="G41" s="31">
        <f t="shared" si="15"/>
        <v>-123123</v>
      </c>
      <c r="H41" s="31">
        <f t="shared" si="15"/>
        <v>-59253</v>
      </c>
      <c r="I41" s="31">
        <f t="shared" si="15"/>
        <v>-59223</v>
      </c>
      <c r="J41" s="31">
        <f t="shared" si="15"/>
        <v>-767628</v>
      </c>
      <c r="L41" s="43"/>
    </row>
    <row r="42" spans="1:12" ht="15.75">
      <c r="A42" s="17" t="s">
        <v>44</v>
      </c>
      <c r="B42" s="32">
        <f>B43+B44</f>
        <v>-97878</v>
      </c>
      <c r="C42" s="32">
        <f aca="true" t="shared" si="16" ref="C42:I42">C43+C44</f>
        <v>-96093</v>
      </c>
      <c r="D42" s="32">
        <f t="shared" si="16"/>
        <v>-112602</v>
      </c>
      <c r="E42" s="32">
        <f t="shared" si="16"/>
        <v>-120855</v>
      </c>
      <c r="F42" s="32">
        <f t="shared" si="16"/>
        <v>-98601</v>
      </c>
      <c r="G42" s="32">
        <f t="shared" si="16"/>
        <v>-123123</v>
      </c>
      <c r="H42" s="32">
        <f t="shared" si="16"/>
        <v>-59253</v>
      </c>
      <c r="I42" s="32">
        <f t="shared" si="16"/>
        <v>-59223</v>
      </c>
      <c r="J42" s="31">
        <f t="shared" si="11"/>
        <v>-767628</v>
      </c>
      <c r="L42" s="43"/>
    </row>
    <row r="43" spans="1:12" ht="15.75">
      <c r="A43" s="13" t="s">
        <v>69</v>
      </c>
      <c r="B43" s="20">
        <f aca="true" t="shared" si="17" ref="B43:I43">ROUND(-B9*$D$3,2)</f>
        <v>-97878</v>
      </c>
      <c r="C43" s="20">
        <f t="shared" si="17"/>
        <v>-96093</v>
      </c>
      <c r="D43" s="20">
        <f t="shared" si="17"/>
        <v>-112602</v>
      </c>
      <c r="E43" s="20">
        <f t="shared" si="17"/>
        <v>-120855</v>
      </c>
      <c r="F43" s="20">
        <f t="shared" si="17"/>
        <v>-98601</v>
      </c>
      <c r="G43" s="20">
        <f t="shared" si="17"/>
        <v>-123123</v>
      </c>
      <c r="H43" s="20">
        <f t="shared" si="17"/>
        <v>-59253</v>
      </c>
      <c r="I43" s="20">
        <f t="shared" si="17"/>
        <v>-59223</v>
      </c>
      <c r="J43" s="57">
        <f t="shared" si="11"/>
        <v>-767628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510986.47</v>
      </c>
      <c r="C53" s="35">
        <f t="shared" si="20"/>
        <v>341280.12</v>
      </c>
      <c r="D53" s="35">
        <f t="shared" si="20"/>
        <v>584262.67</v>
      </c>
      <c r="E53" s="35">
        <f t="shared" si="20"/>
        <v>727433.16</v>
      </c>
      <c r="F53" s="35">
        <f t="shared" si="20"/>
        <v>385943.29</v>
      </c>
      <c r="G53" s="35">
        <f t="shared" si="20"/>
        <v>777114.91</v>
      </c>
      <c r="H53" s="35">
        <f t="shared" si="20"/>
        <v>479221.62</v>
      </c>
      <c r="I53" s="35">
        <f t="shared" si="20"/>
        <v>302177.39</v>
      </c>
      <c r="J53" s="35">
        <f>SUM(B53:I53)</f>
        <v>4108419.6300000004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4108419.6300000004</v>
      </c>
      <c r="L56" s="43"/>
    </row>
    <row r="57" spans="1:10" ht="17.25" customHeight="1">
      <c r="A57" s="17" t="s">
        <v>48</v>
      </c>
      <c r="B57" s="45">
        <v>100259.15</v>
      </c>
      <c r="C57" s="45">
        <v>95744.65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196003.8</v>
      </c>
    </row>
    <row r="58" spans="1:10" ht="17.25" customHeight="1">
      <c r="A58" s="17" t="s">
        <v>54</v>
      </c>
      <c r="B58" s="45">
        <v>410727.32</v>
      </c>
      <c r="C58" s="45">
        <v>245535.47</v>
      </c>
      <c r="D58" s="44">
        <v>0</v>
      </c>
      <c r="E58" s="45">
        <v>328664.96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984927.75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216033.9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216033.9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230620.46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230620.46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91910.69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91910.69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45697.61</v>
      </c>
      <c r="E62" s="44">
        <v>0</v>
      </c>
      <c r="F62" s="45">
        <v>59423.8</v>
      </c>
      <c r="G62" s="44">
        <v>0</v>
      </c>
      <c r="H62" s="44">
        <v>0</v>
      </c>
      <c r="I62" s="44">
        <v>0</v>
      </c>
      <c r="J62" s="35">
        <f t="shared" si="21"/>
        <v>105121.41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231486.83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231486.83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144171.89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144171.89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23109.48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23109.48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326519.49</v>
      </c>
      <c r="G66" s="44">
        <v>0</v>
      </c>
      <c r="H66" s="44">
        <v>0</v>
      </c>
      <c r="I66" s="44">
        <v>0</v>
      </c>
      <c r="J66" s="35">
        <f t="shared" si="21"/>
        <v>326519.49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439103.52</v>
      </c>
      <c r="H67" s="45">
        <v>479221.63</v>
      </c>
      <c r="I67" s="44">
        <v>0</v>
      </c>
      <c r="J67" s="32">
        <f t="shared" si="21"/>
        <v>918325.15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338011.39</v>
      </c>
      <c r="H68" s="44">
        <v>0</v>
      </c>
      <c r="I68" s="44">
        <v>0</v>
      </c>
      <c r="J68" s="35">
        <f t="shared" si="21"/>
        <v>338011.39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102771.67</v>
      </c>
      <c r="J69" s="32">
        <f t="shared" si="21"/>
        <v>102771.67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199405.72</v>
      </c>
      <c r="J70" s="35">
        <f t="shared" si="21"/>
        <v>199405.72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1.586119548209801</v>
      </c>
      <c r="C75" s="55">
        <v>1.5507747884208503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1.4741360080434542</v>
      </c>
      <c r="C76" s="55">
        <v>1.4437298157728413</v>
      </c>
      <c r="D76" s="55"/>
      <c r="E76" s="55">
        <v>1.5413798624119757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1.4174576542467174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1.4895001337708642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1.7948027931374353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1.6443646712679079</v>
      </c>
      <c r="E80" s="55">
        <v>0</v>
      </c>
      <c r="F80" s="55">
        <v>1.517979005199647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1.4892529185801966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1.4853771747949158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1.4726240035429583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1.4548447364754054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1.4790140435893366</v>
      </c>
      <c r="H85" s="55">
        <v>1.659055387639532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1.616830599571138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1.8266935887251008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1.8903608083126155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2013-09-19T19:40:32Z</dcterms:modified>
  <cp:category/>
  <cp:version/>
  <cp:contentType/>
  <cp:contentStatus/>
</cp:coreProperties>
</file>