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<sst xmlns="http://schemas.openxmlformats.org/spreadsheetml/2006/main" count="57" uniqueCount="34">
  <si>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</si>
  <si>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</si>
  <si>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</si>
  <si>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</si>
  <si>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</si>
  <si>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</si>
  <si>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</si>
  <si>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</si>
  <si>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</si>
  <si>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</si>
  <si>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</si>
  <si>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</si>
  <si>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</si>
  <si>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</si>
  <si>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</si>
  <si>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</si>
  <si>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</si>
  <si>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</si>
  <si>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</si>
  <si>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</si>
  <si>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</si>
  <si>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</si>
  <si>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</si>
  <si>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</si>
  <si>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</si>
  <si>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</si>
  <si>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</si>
  <si>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</si>
  <si>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</si>
  <si>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</si>
  <si>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</si>
  <si>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</si>
  <si>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</si>
  <si>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01/12/13 a 31/12/13 - VENCIMENTO 06/12/13 a 08/01/14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</si>
</sst>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7.125" style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5" style="1" bestFit="1" customWidth="1"/>
    <col min="7" max="7" width="15.5" style="1" bestFit="1" customWidth="1"/>
    <col min="8" max="8" width="15.75" style="1" bestFit="1" customWidth="1"/>
    <col min="9" max="10" width="15.75" style="1" customWidth="1"/>
    <col min="11" max="11" width="18.2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50994445.670000002</v>
      </c>
      <c r="C5" s="13">
        <f t="shared" si="0"/>
        <v>60465163.299999997</v>
      </c>
      <c r="D5" s="13">
        <f t="shared" si="0"/>
        <v>76499845.260000005</v>
      </c>
      <c r="E5" s="13">
        <f>+E21</f>
        <v>27995971.25</v>
      </c>
      <c r="F5" s="13">
        <f t="shared" ref="F5:I7" si="1">+E13+F21</f>
        <v>45824284.030000001</v>
      </c>
      <c r="G5" s="13">
        <f t="shared" si="1"/>
        <v>72958610.729999989</v>
      </c>
      <c r="H5" s="13">
        <f t="shared" si="1"/>
        <v>74926469.430000007</v>
      </c>
      <c r="I5" s="13">
        <f t="shared" si="1"/>
        <v>41096032.359999999</v>
      </c>
      <c r="J5" s="13">
        <f t="shared" ref="J5:K7" si="2">+I13</f>
        <v>10568391.470000001</v>
      </c>
      <c r="K5" s="13">
        <f t="shared" si="2"/>
        <v>16987922.489999998</v>
      </c>
      <c r="L5" s="13">
        <f>SUM(B5:K5)</f>
        <v>478317135.99000007</v>
      </c>
      <c r="M5" s="20"/>
    </row>
    <row r="6" spans="1:13" ht="24" customHeight="1">
      <c r="A6" s="2" t="s">
        <v>27</v>
      </c>
      <c r="B6" s="9">
        <f t="shared" si="0"/>
        <v>-10423436.83</v>
      </c>
      <c r="C6" s="9">
        <f t="shared" si="0"/>
        <v>-9434486.1400000006</v>
      </c>
      <c r="D6" s="9">
        <f t="shared" si="0"/>
        <v>-3913708.87</v>
      </c>
      <c r="E6" s="9">
        <f>+E22</f>
        <v>-4204086.25</v>
      </c>
      <c r="F6" s="9">
        <f t="shared" si="1"/>
        <v>-8032709.1600000001</v>
      </c>
      <c r="G6" s="9">
        <f t="shared" si="1"/>
        <v>-12307515.92</v>
      </c>
      <c r="H6" s="9">
        <f t="shared" si="1"/>
        <v>-10312429.75</v>
      </c>
      <c r="I6" s="9">
        <f t="shared" si="1"/>
        <v>-3414401.04</v>
      </c>
      <c r="J6" s="9">
        <f t="shared" si="2"/>
        <v>-1894549.92</v>
      </c>
      <c r="K6" s="9">
        <f t="shared" si="2"/>
        <v>-2388736.54</v>
      </c>
      <c r="L6" s="9">
        <f>SUM(B6:K6)</f>
        <v>-66326060.420000002</v>
      </c>
      <c r="M6" s="20"/>
    </row>
    <row r="7" spans="1:13" ht="29.25" customHeight="1">
      <c r="A7" s="7" t="s">
        <v>28</v>
      </c>
      <c r="B7" s="8">
        <f t="shared" si="0"/>
        <v>40571008.840000004</v>
      </c>
      <c r="C7" s="8">
        <f t="shared" si="0"/>
        <v>51030677.160000004</v>
      </c>
      <c r="D7" s="8">
        <f t="shared" si="0"/>
        <v>72586136.390000001</v>
      </c>
      <c r="E7" s="8">
        <f>E23</f>
        <v>23791885</v>
      </c>
      <c r="F7" s="8">
        <f t="shared" si="1"/>
        <v>37791574.870000005</v>
      </c>
      <c r="G7" s="8">
        <f t="shared" si="1"/>
        <v>60651094.809999995</v>
      </c>
      <c r="H7" s="8">
        <f t="shared" si="1"/>
        <v>64614039.680000007</v>
      </c>
      <c r="I7" s="8">
        <f t="shared" si="1"/>
        <v>37681631.32</v>
      </c>
      <c r="J7" s="8">
        <f t="shared" si="2"/>
        <v>8673841.5500000007</v>
      </c>
      <c r="K7" s="8">
        <f t="shared" si="2"/>
        <v>14599185.949999999</v>
      </c>
      <c r="L7" s="8">
        <f>SUM(B7:K7)</f>
        <v>411991075.56999999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31196270.449999999</v>
      </c>
      <c r="C13" s="13">
        <v>45790958.829999998</v>
      </c>
      <c r="D13" s="13">
        <v>53791134.490000002</v>
      </c>
      <c r="E13" s="13">
        <v>29456571.32</v>
      </c>
      <c r="F13" s="13">
        <v>43809747.409999996</v>
      </c>
      <c r="G13" s="13">
        <v>57783211.700000003</v>
      </c>
      <c r="H13" s="13">
        <v>28919483.129999999</v>
      </c>
      <c r="I13" s="13">
        <v>10568391.470000001</v>
      </c>
      <c r="J13" s="13">
        <v>16987922.489999998</v>
      </c>
      <c r="K13" s="13">
        <f>SUM(B13:J13)</f>
        <v>318303691.29000002</v>
      </c>
      <c r="L13" s="20"/>
    </row>
    <row r="14" spans="1:13" ht="27" customHeight="1">
      <c r="A14" s="2" t="s">
        <v>27</v>
      </c>
      <c r="B14" s="9">
        <v>-7171952.0999999996</v>
      </c>
      <c r="C14" s="9">
        <v>-6294322.8700000001</v>
      </c>
      <c r="D14" s="9">
        <v>-145123.70000000001</v>
      </c>
      <c r="E14" s="9">
        <v>-4745925.7699999996</v>
      </c>
      <c r="F14" s="9">
        <v>-7775781.5899999999</v>
      </c>
      <c r="G14" s="9">
        <v>-8128913.0700000003</v>
      </c>
      <c r="H14" s="9">
        <v>-1403448.93</v>
      </c>
      <c r="I14" s="9">
        <v>-1894549.92</v>
      </c>
      <c r="J14" s="9">
        <v>-2388736.54</v>
      </c>
      <c r="K14" s="9">
        <f>SUM(B14:J14)</f>
        <v>-39948754.489999995</v>
      </c>
      <c r="L14" s="20"/>
    </row>
    <row r="15" spans="1:13" ht="27" customHeight="1">
      <c r="A15" s="7" t="s">
        <v>28</v>
      </c>
      <c r="B15" s="8">
        <f>+B13+B14</f>
        <v>24024318.350000001</v>
      </c>
      <c r="C15" s="8">
        <f t="shared" ref="C15:J15" si="3">+C13+C14</f>
        <v>39496635.960000001</v>
      </c>
      <c r="D15" s="8">
        <f t="shared" si="3"/>
        <v>53646010.789999999</v>
      </c>
      <c r="E15" s="8">
        <f t="shared" si="3"/>
        <v>24710645.550000001</v>
      </c>
      <c r="F15" s="8">
        <f t="shared" si="3"/>
        <v>36033965.819999993</v>
      </c>
      <c r="G15" s="8">
        <f t="shared" si="3"/>
        <v>49654298.630000003</v>
      </c>
      <c r="H15" s="8">
        <f t="shared" si="3"/>
        <v>27516034.199999999</v>
      </c>
      <c r="I15" s="8">
        <f t="shared" si="3"/>
        <v>8673841.5500000007</v>
      </c>
      <c r="J15" s="8">
        <f t="shared" si="3"/>
        <v>14599185.949999999</v>
      </c>
      <c r="K15" s="8">
        <f>SUM(B15:J15)</f>
        <v>278354936.80000001</v>
      </c>
      <c r="L15" s="20"/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19798175.219999999</v>
      </c>
      <c r="C21" s="13">
        <v>14674204.470000001</v>
      </c>
      <c r="D21" s="13">
        <v>22708710.77</v>
      </c>
      <c r="E21" s="13">
        <v>27995971.25</v>
      </c>
      <c r="F21" s="13">
        <v>16367712.710000001</v>
      </c>
      <c r="G21" s="13">
        <v>29148863.32</v>
      </c>
      <c r="H21" s="13">
        <v>17143257.73</v>
      </c>
      <c r="I21" s="13">
        <v>12176549.23</v>
      </c>
      <c r="J21" s="13">
        <f>SUM(B21:I21)</f>
        <v>160013444.69999996</v>
      </c>
      <c r="M21" s="15"/>
    </row>
    <row r="22" spans="1:13" ht="27" customHeight="1">
      <c r="A22" s="2" t="s">
        <v>27</v>
      </c>
      <c r="B22" s="10">
        <v>-3251484.73</v>
      </c>
      <c r="C22" s="10">
        <v>-3140163.27</v>
      </c>
      <c r="D22" s="10">
        <v>-3768585.17</v>
      </c>
      <c r="E22" s="10">
        <v>-4204086.25</v>
      </c>
      <c r="F22" s="10">
        <v>-3286783.39</v>
      </c>
      <c r="G22" s="10">
        <v>-4531734.33</v>
      </c>
      <c r="H22" s="10">
        <v>-2183516.6800000002</v>
      </c>
      <c r="I22" s="10">
        <v>-2010952.11</v>
      </c>
      <c r="J22" s="9">
        <f>SUM(B22:I22)</f>
        <v>-26377305.93</v>
      </c>
      <c r="M22" s="15"/>
    </row>
    <row r="23" spans="1:13" ht="29.25" customHeight="1">
      <c r="A23" s="7" t="s">
        <v>28</v>
      </c>
      <c r="B23" s="8">
        <f>+B21+B22</f>
        <v>16546690.489999998</v>
      </c>
      <c r="C23" s="8">
        <f t="shared" ref="C23:J23" si="4">+C21+C22</f>
        <v>11534041.200000001</v>
      </c>
      <c r="D23" s="8">
        <f t="shared" si="4"/>
        <v>18940125.600000001</v>
      </c>
      <c r="E23" s="8">
        <f t="shared" si="4"/>
        <v>23791885</v>
      </c>
      <c r="F23" s="8">
        <f t="shared" si="4"/>
        <v>13080929.32</v>
      </c>
      <c r="G23" s="8">
        <f t="shared" si="4"/>
        <v>24617128.990000002</v>
      </c>
      <c r="H23" s="8">
        <f t="shared" si="4"/>
        <v>14959741.050000001</v>
      </c>
      <c r="I23" s="8">
        <f t="shared" si="4"/>
        <v>10165597.120000001</v>
      </c>
      <c r="J23" s="8">
        <f t="shared" si="4"/>
        <v>133636138.76999995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2014-01-23T13:32:21Z</dcterms:modified>
</cp:coreProperties>
</file>