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<sst xmlns="http://schemas.openxmlformats.org/spreadsheetml/2006/main" count="57" uniqueCount="34">
  <si>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</si>
  <si>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</si>
  <si>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</si>
  <si>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</si>
  <si>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</si>
  <si>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</si>
  <si>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</si>
  <si>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</si>
  <si>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</si>
  <si>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</si>
  <si>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</si>
  <si>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</si>
  <si>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</si>
  <si>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</si>
  <si>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</si>
  <si>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</si>
  <si>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</si>
  <si>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</si>
  <si>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</si>
  <si>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</si>
  <si>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</si>
  <si>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</si>
  <si>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</si>
  <si>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</si>
  <si>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</si>
  <si>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</si>
  <si>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</si>
  <si>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</si>
  <si>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</si>
  <si>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</si>
  <si>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</si>
  <si>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</si>
  <si>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</si>
  <si>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20/12/13 - VENCIMENTO 30/12/13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</si>
</sst>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A3" sqref="A3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2157853.21</v>
      </c>
      <c r="C5" s="13">
        <f t="shared" si="0"/>
        <v>2592328.31</v>
      </c>
      <c r="D5" s="13">
        <f t="shared" si="0"/>
        <v>3288246.49</v>
      </c>
      <c r="E5" s="13">
        <f>+E21</f>
        <v>1159219.56</v>
      </c>
      <c r="F5" s="13">
        <f t="shared" ref="F5:I7" si="1">+E13+F21</f>
        <v>2016618.7599999998</v>
      </c>
      <c r="G5" s="13">
        <f t="shared" si="1"/>
        <v>3057001</v>
      </c>
      <c r="H5" s="13">
        <f t="shared" si="1"/>
        <v>3129617.45</v>
      </c>
      <c r="I5" s="13">
        <f t="shared" si="1"/>
        <v>1816816.63</v>
      </c>
      <c r="J5" s="13">
        <f t="shared" ref="J5:K7" si="2">+I13</f>
        <v>472426.87</v>
      </c>
      <c r="K5" s="13">
        <f t="shared" si="2"/>
        <v>719705.73</v>
      </c>
      <c r="L5" s="13">
        <f>SUM(B5:K5)</f>
        <v>20409834.010000002</v>
      </c>
      <c r="M5" s="20"/>
    </row>
    <row r="6" spans="1:13" ht="24" customHeight="1">
      <c r="A6" s="2" t="s">
        <v>27</v>
      </c>
      <c r="B6" s="9">
        <f t="shared" si="0"/>
        <v>-347416.63</v>
      </c>
      <c r="C6" s="9">
        <f t="shared" si="0"/>
        <v>-339030.77</v>
      </c>
      <c r="D6" s="9">
        <f t="shared" si="0"/>
        <v>-413160.05</v>
      </c>
      <c r="E6" s="9">
        <f>+E22</f>
        <v>-59709.32</v>
      </c>
      <c r="F6" s="9">
        <f t="shared" si="1"/>
        <v>-575196.21</v>
      </c>
      <c r="G6" s="9">
        <f t="shared" si="1"/>
        <v>-520519.6</v>
      </c>
      <c r="H6" s="9">
        <f t="shared" si="1"/>
        <v>-343065.8</v>
      </c>
      <c r="I6" s="9">
        <f t="shared" si="1"/>
        <v>-148084.69</v>
      </c>
      <c r="J6" s="9">
        <f t="shared" si="2"/>
        <v>-82371.8</v>
      </c>
      <c r="K6" s="9">
        <f t="shared" si="2"/>
        <v>-100267.93</v>
      </c>
      <c r="L6" s="9">
        <f>SUM(B6:K6)</f>
        <v>-2928822.8</v>
      </c>
      <c r="M6" s="20"/>
    </row>
    <row r="7" spans="1:13" ht="29.25" customHeight="1">
      <c r="A7" s="7" t="s">
        <v>28</v>
      </c>
      <c r="B7" s="8">
        <f t="shared" si="0"/>
        <v>1810436.58</v>
      </c>
      <c r="C7" s="8">
        <f t="shared" si="0"/>
        <v>2253297.54</v>
      </c>
      <c r="D7" s="8">
        <f t="shared" si="0"/>
        <v>2875086.44</v>
      </c>
      <c r="E7" s="8">
        <f>E23</f>
        <v>1099510.24</v>
      </c>
      <c r="F7" s="8">
        <f t="shared" si="1"/>
        <v>1441422.5499999998</v>
      </c>
      <c r="G7" s="8">
        <f t="shared" si="1"/>
        <v>2536481.4</v>
      </c>
      <c r="H7" s="8">
        <f t="shared" si="1"/>
        <v>2786551.65</v>
      </c>
      <c r="I7" s="8">
        <f t="shared" si="1"/>
        <v>1668731.94</v>
      </c>
      <c r="J7" s="8">
        <f t="shared" si="2"/>
        <v>390055.07</v>
      </c>
      <c r="K7" s="8">
        <f t="shared" si="2"/>
        <v>619437.80000000005</v>
      </c>
      <c r="L7" s="8">
        <f>SUM(B7:K7)</f>
        <v>17481011.210000001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1340778.96</v>
      </c>
      <c r="C13" s="13">
        <v>1985186.87</v>
      </c>
      <c r="D13" s="13">
        <v>2366263.52</v>
      </c>
      <c r="E13" s="13">
        <v>1331331.8799999999</v>
      </c>
      <c r="F13" s="13">
        <v>1878927.66</v>
      </c>
      <c r="G13" s="13">
        <v>2466259.67</v>
      </c>
      <c r="H13" s="13">
        <v>1312741.77</v>
      </c>
      <c r="I13" s="13">
        <v>472426.87</v>
      </c>
      <c r="J13" s="13">
        <v>719705.73</v>
      </c>
      <c r="K13" s="13">
        <f>SUM(B13:J13)</f>
        <v>13873622.929999998</v>
      </c>
    </row>
    <row r="14" spans="1:13" ht="27" customHeight="1">
      <c r="A14" s="2" t="s">
        <v>27</v>
      </c>
      <c r="B14" s="9">
        <v>-315656.77</v>
      </c>
      <c r="C14" s="9">
        <v>-253378.19</v>
      </c>
      <c r="D14" s="9">
        <v>-273630.92</v>
      </c>
      <c r="E14" s="9">
        <v>-445209.76</v>
      </c>
      <c r="F14" s="9">
        <v>-408365.97</v>
      </c>
      <c r="G14" s="9">
        <v>-298258.65999999997</v>
      </c>
      <c r="H14" s="9">
        <v>-78101.47</v>
      </c>
      <c r="I14" s="9">
        <v>-82371.8</v>
      </c>
      <c r="J14" s="9">
        <v>-100267.93</v>
      </c>
      <c r="K14" s="9">
        <f>SUM(B14:J14)</f>
        <v>-2255241.4699999997</v>
      </c>
    </row>
    <row r="15" spans="1:13" ht="27" customHeight="1">
      <c r="A15" s="7" t="s">
        <v>28</v>
      </c>
      <c r="B15" s="8">
        <f>+B13+B14</f>
        <v>1025122.19</v>
      </c>
      <c r="C15" s="8">
        <f t="shared" ref="C15:J15" si="3">+C13+C14</f>
        <v>1731808.6800000002</v>
      </c>
      <c r="D15" s="8">
        <f t="shared" si="3"/>
        <v>2092632.6</v>
      </c>
      <c r="E15" s="8">
        <f t="shared" si="3"/>
        <v>886122.11999999988</v>
      </c>
      <c r="F15" s="8">
        <f t="shared" si="3"/>
        <v>1470561.69</v>
      </c>
      <c r="G15" s="8">
        <f t="shared" si="3"/>
        <v>2168001.0099999998</v>
      </c>
      <c r="H15" s="8">
        <f t="shared" si="3"/>
        <v>1234640.3</v>
      </c>
      <c r="I15" s="8">
        <f t="shared" si="3"/>
        <v>390055.07</v>
      </c>
      <c r="J15" s="8">
        <f t="shared" si="3"/>
        <v>619437.80000000005</v>
      </c>
      <c r="K15" s="8">
        <f>SUM(B15:J15)</f>
        <v>11618381.460000003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817074.25</v>
      </c>
      <c r="C21" s="13">
        <v>607141.43999999994</v>
      </c>
      <c r="D21" s="13">
        <v>921982.97</v>
      </c>
      <c r="E21" s="13">
        <v>1159219.56</v>
      </c>
      <c r="F21" s="13">
        <v>685286.88</v>
      </c>
      <c r="G21" s="13">
        <v>1178073.3400000001</v>
      </c>
      <c r="H21" s="13">
        <v>663357.78</v>
      </c>
      <c r="I21" s="13">
        <v>504074.86</v>
      </c>
      <c r="J21" s="13">
        <f>SUM(B21:I21)</f>
        <v>6536211.080000001</v>
      </c>
      <c r="M21" s="15"/>
    </row>
    <row r="22" spans="1:13" ht="27" customHeight="1">
      <c r="A22" s="2" t="s">
        <v>27</v>
      </c>
      <c r="B22" s="10">
        <v>-31759.86</v>
      </c>
      <c r="C22" s="10">
        <v>-85652.58</v>
      </c>
      <c r="D22" s="10">
        <v>-139529.13</v>
      </c>
      <c r="E22" s="10">
        <v>-59709.32</v>
      </c>
      <c r="F22" s="10">
        <v>-129986.45</v>
      </c>
      <c r="G22" s="10">
        <v>-112153.63</v>
      </c>
      <c r="H22" s="10">
        <v>-44807.14</v>
      </c>
      <c r="I22" s="10">
        <v>-69983.22</v>
      </c>
      <c r="J22" s="9">
        <f>SUM(B22:I22)</f>
        <v>-673581.33</v>
      </c>
      <c r="M22" s="15"/>
    </row>
    <row r="23" spans="1:13" ht="29.25" customHeight="1">
      <c r="A23" s="7" t="s">
        <v>28</v>
      </c>
      <c r="B23" s="8">
        <f>+B21+B22</f>
        <v>785314.39</v>
      </c>
      <c r="C23" s="8">
        <f t="shared" ref="C23:J23" si="4">+C21+C22</f>
        <v>521488.85999999993</v>
      </c>
      <c r="D23" s="8">
        <f t="shared" si="4"/>
        <v>782453.84</v>
      </c>
      <c r="E23" s="8">
        <f t="shared" si="4"/>
        <v>1099510.24</v>
      </c>
      <c r="F23" s="8">
        <f t="shared" si="4"/>
        <v>555300.43000000005</v>
      </c>
      <c r="G23" s="8">
        <f t="shared" si="4"/>
        <v>1065919.71</v>
      </c>
      <c r="H23" s="8">
        <f t="shared" si="4"/>
        <v>618550.64</v>
      </c>
      <c r="I23" s="8">
        <f t="shared" si="4"/>
        <v>434091.64</v>
      </c>
      <c r="J23" s="8">
        <f t="shared" si="4"/>
        <v>5862629.7500000009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2013-12-30T13:27:26Z</dcterms:modified>
</cp:coreProperties>
</file>