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<sst xmlns="http://schemas.openxmlformats.org/spreadsheetml/2006/main" count="94" uniqueCount="94">
  <si>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</si>
  <si>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</si>
  <si>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</si>
  <si>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</si>
  <si>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</si>
  <si>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</si>
  <si>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</si>
  <si>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</si>
  <si>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</si>
  <si>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</si>
  <si>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</si>
  <si>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</si>
  <si>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</si>
  <si>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</si>
  <si>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</si>
  <si>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</si>
  <si>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</si>
  <si>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</si>
  <si>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</si>
  <si>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</si>
  <si>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</si>
  <si>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</si>
  <si>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</si>
  <si>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</si>
  <si>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</si>
  <si>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</si>
  <si>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</si>
  <si>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</si>
  <si>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</si>
  <si>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</si>
  <si>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</si>
  <si>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</si>
  <si>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</si>
  <si>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</si>
  <si>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</si>
  <si>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</si>
  <si>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</si>
  <si>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</si>
  <si>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</si>
  <si>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</si>
  <si>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</si>
  <si>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</si>
  <si>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</si>
  <si>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</si>
  <si>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</si>
  <si>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</si>
  <si>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</si>
  <si>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</si>
  <si>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</si>
  <si>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</si>
  <si>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</si>
  <si>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</si>
  <si>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</si>
  <si>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</si>
  <si>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</si>
  <si>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</si>
  <si>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</si>
  <si>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</si>
  <si>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</si>
  <si>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</si>
  <si>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</si>
  <si>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</si>
  <si>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</si>
  <si>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</si>
  <si>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</si>
  <si>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</si>
  <si>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</si>
  <si>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</si>
  <si>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</si>
  <si>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</si>
  <si>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</si>
  <si>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</si>
  <si>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</si>
  <si>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</si>
  <si>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</si>
  <si>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</si>
  <si>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</si>
  <si>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</si>
  <si>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</si>
  <si>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</si>
  <si>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</si>
  <si>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</si>
  <si>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</si>
  <si>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</si>
  <si>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</si>
  <si>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</si>
  <si>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</si>
  <si>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</si>
  <si>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</si>
  <si>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</si>
  <si>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</si>
  <si>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</si>
  <si>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</si>
  <si>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25/12/13 - VENCIMENTO 03/01/14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</si>
</sst>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136461</v>
      </c>
      <c r="C7" s="10">
        <f aca="true" t="shared" si="0" ref="C7:I7">C8+C16+C20</f>
        <v>85045</v>
      </c>
      <c r="D7" s="10">
        <f t="shared" si="0"/>
        <v>147936</v>
      </c>
      <c r="E7" s="10">
        <f t="shared" si="0"/>
        <v>180890</v>
      </c>
      <c r="F7" s="10">
        <f t="shared" si="0"/>
        <v>103694</v>
      </c>
      <c r="G7" s="10">
        <f t="shared" si="0"/>
        <v>229191</v>
      </c>
      <c r="H7" s="10">
        <f t="shared" si="0"/>
        <v>131426</v>
      </c>
      <c r="I7" s="10">
        <f t="shared" si="0"/>
        <v>62526</v>
      </c>
      <c r="J7" s="10">
        <f>+J8+J16+J20</f>
        <v>1077169</v>
      </c>
      <c r="L7" s="42"/>
    </row>
    <row r="8" spans="1:10" ht="15.75">
      <c r="A8" s="11" t="s">
        <v>22</v>
      </c>
      <c r="B8" s="12">
        <f>+B9+B12</f>
        <v>82154</v>
      </c>
      <c r="C8" s="12">
        <f>+C9+C12</f>
        <v>53087</v>
      </c>
      <c r="D8" s="12">
        <f aca="true" t="shared" si="1" ref="D8:I8">+D9+D12</f>
        <v>94813</v>
      </c>
      <c r="E8" s="12">
        <f t="shared" si="1"/>
        <v>108420</v>
      </c>
      <c r="F8" s="12">
        <f t="shared" si="1"/>
        <v>63114</v>
      </c>
      <c r="G8" s="12">
        <f t="shared" si="1"/>
        <v>135499</v>
      </c>
      <c r="H8" s="12">
        <f t="shared" si="1"/>
        <v>74463</v>
      </c>
      <c r="I8" s="12">
        <f t="shared" si="1"/>
        <v>38710</v>
      </c>
      <c r="J8" s="12">
        <f>SUM(B8:I8)</f>
        <v>650260</v>
      </c>
    </row>
    <row r="9" spans="1:10" ht="15.75">
      <c r="A9" s="13" t="s">
        <v>23</v>
      </c>
      <c r="B9" s="14">
        <v>22988</v>
      </c>
      <c r="C9" s="14">
        <v>16526</v>
      </c>
      <c r="D9" s="14">
        <v>23618</v>
      </c>
      <c r="E9" s="14">
        <v>25232</v>
      </c>
      <c r="F9" s="14">
        <v>18651</v>
      </c>
      <c r="G9" s="14">
        <v>31561</v>
      </c>
      <c r="H9" s="14">
        <v>16146</v>
      </c>
      <c r="I9" s="14">
        <v>10040</v>
      </c>
      <c r="J9" s="12">
        <f aca="true" t="shared" si="2" ref="J9:J15">SUM(B9:I9)</f>
        <v>164762</v>
      </c>
    </row>
    <row r="10" spans="1:10" ht="15.75">
      <c r="A10" s="15" t="s">
        <v>24</v>
      </c>
      <c r="B10" s="14">
        <f>+B9-B11</f>
        <v>22988</v>
      </c>
      <c r="C10" s="14">
        <f aca="true" t="shared" si="3" ref="C10:I10">+C9-C11</f>
        <v>16526</v>
      </c>
      <c r="D10" s="14">
        <f t="shared" si="3"/>
        <v>23618</v>
      </c>
      <c r="E10" s="14">
        <f t="shared" si="3"/>
        <v>25232</v>
      </c>
      <c r="F10" s="14">
        <f t="shared" si="3"/>
        <v>18651</v>
      </c>
      <c r="G10" s="14">
        <f t="shared" si="3"/>
        <v>31561</v>
      </c>
      <c r="H10" s="14">
        <f t="shared" si="3"/>
        <v>16146</v>
      </c>
      <c r="I10" s="14">
        <f t="shared" si="3"/>
        <v>10040</v>
      </c>
      <c r="J10" s="12">
        <f t="shared" si="2"/>
        <v>164762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59166</v>
      </c>
      <c r="C12" s="14">
        <f aca="true" t="shared" si="4" ref="C12:I12">C13+C14+C15</f>
        <v>36561</v>
      </c>
      <c r="D12" s="14">
        <f t="shared" si="4"/>
        <v>71195</v>
      </c>
      <c r="E12" s="14">
        <f t="shared" si="4"/>
        <v>83188</v>
      </c>
      <c r="F12" s="14">
        <f t="shared" si="4"/>
        <v>44463</v>
      </c>
      <c r="G12" s="14">
        <f t="shared" si="4"/>
        <v>103938</v>
      </c>
      <c r="H12" s="14">
        <f t="shared" si="4"/>
        <v>58317</v>
      </c>
      <c r="I12" s="14">
        <f t="shared" si="4"/>
        <v>28670</v>
      </c>
      <c r="J12" s="12">
        <f t="shared" si="2"/>
        <v>485498</v>
      </c>
    </row>
    <row r="13" spans="1:10" ht="15.75">
      <c r="A13" s="15" t="s">
        <v>27</v>
      </c>
      <c r="B13" s="14">
        <v>31264</v>
      </c>
      <c r="C13" s="14">
        <v>20381</v>
      </c>
      <c r="D13" s="14">
        <v>38065</v>
      </c>
      <c r="E13" s="14">
        <v>45184</v>
      </c>
      <c r="F13" s="14">
        <v>24370</v>
      </c>
      <c r="G13" s="14">
        <v>56888</v>
      </c>
      <c r="H13" s="14">
        <v>30622</v>
      </c>
      <c r="I13" s="14">
        <v>14729</v>
      </c>
      <c r="J13" s="12">
        <f t="shared" si="2"/>
        <v>261503</v>
      </c>
    </row>
    <row r="14" spans="1:10" ht="15.75">
      <c r="A14" s="15" t="s">
        <v>28</v>
      </c>
      <c r="B14" s="14">
        <v>24175</v>
      </c>
      <c r="C14" s="14">
        <v>13763</v>
      </c>
      <c r="D14" s="14">
        <v>29198</v>
      </c>
      <c r="E14" s="14">
        <v>33058</v>
      </c>
      <c r="F14" s="14">
        <v>17478</v>
      </c>
      <c r="G14" s="14">
        <v>40931</v>
      </c>
      <c r="H14" s="14">
        <v>24416</v>
      </c>
      <c r="I14" s="14">
        <v>12601</v>
      </c>
      <c r="J14" s="12">
        <f t="shared" si="2"/>
        <v>195620</v>
      </c>
    </row>
    <row r="15" spans="1:10" ht="15.75">
      <c r="A15" s="15" t="s">
        <v>29</v>
      </c>
      <c r="B15" s="14">
        <v>3727</v>
      </c>
      <c r="C15" s="14">
        <v>2417</v>
      </c>
      <c r="D15" s="14">
        <v>3932</v>
      </c>
      <c r="E15" s="14">
        <v>4946</v>
      </c>
      <c r="F15" s="14">
        <v>2615</v>
      </c>
      <c r="G15" s="14">
        <v>6119</v>
      </c>
      <c r="H15" s="14">
        <v>3279</v>
      </c>
      <c r="I15" s="14">
        <v>1340</v>
      </c>
      <c r="J15" s="12">
        <f t="shared" si="2"/>
        <v>28375</v>
      </c>
    </row>
    <row r="16" spans="1:10" ht="15.75">
      <c r="A16" s="17" t="s">
        <v>30</v>
      </c>
      <c r="B16" s="18">
        <f>B17+B18+B19</f>
        <v>39473</v>
      </c>
      <c r="C16" s="18">
        <f aca="true" t="shared" si="5" ref="C16:I16">C17+C18+C19</f>
        <v>21719</v>
      </c>
      <c r="D16" s="18">
        <f t="shared" si="5"/>
        <v>35507</v>
      </c>
      <c r="E16" s="18">
        <f t="shared" si="5"/>
        <v>48443</v>
      </c>
      <c r="F16" s="18">
        <f t="shared" si="5"/>
        <v>28031</v>
      </c>
      <c r="G16" s="18">
        <f t="shared" si="5"/>
        <v>70360</v>
      </c>
      <c r="H16" s="18">
        <f t="shared" si="5"/>
        <v>46692</v>
      </c>
      <c r="I16" s="18">
        <f t="shared" si="5"/>
        <v>19731</v>
      </c>
      <c r="J16" s="12">
        <f aca="true" t="shared" si="6" ref="J16:J22">SUM(B16:I16)</f>
        <v>309956</v>
      </c>
    </row>
    <row r="17" spans="1:10" ht="18.75" customHeight="1">
      <c r="A17" s="13" t="s">
        <v>31</v>
      </c>
      <c r="B17" s="14">
        <v>24671</v>
      </c>
      <c r="C17" s="14">
        <v>14767</v>
      </c>
      <c r="D17" s="14">
        <v>23538</v>
      </c>
      <c r="E17" s="14">
        <v>31796</v>
      </c>
      <c r="F17" s="14">
        <v>18864</v>
      </c>
      <c r="G17" s="14">
        <v>45426</v>
      </c>
      <c r="H17" s="14">
        <v>28417</v>
      </c>
      <c r="I17" s="14">
        <v>11959</v>
      </c>
      <c r="J17" s="12">
        <f t="shared" si="6"/>
        <v>199438</v>
      </c>
    </row>
    <row r="18" spans="1:10" ht="18.75" customHeight="1">
      <c r="A18" s="13" t="s">
        <v>32</v>
      </c>
      <c r="B18" s="14">
        <v>12707</v>
      </c>
      <c r="C18" s="14">
        <v>5712</v>
      </c>
      <c r="D18" s="14">
        <v>10121</v>
      </c>
      <c r="E18" s="14">
        <v>13975</v>
      </c>
      <c r="F18" s="14">
        <v>7857</v>
      </c>
      <c r="G18" s="14">
        <v>21531</v>
      </c>
      <c r="H18" s="14">
        <v>16245</v>
      </c>
      <c r="I18" s="14">
        <v>6976</v>
      </c>
      <c r="J18" s="12">
        <f t="shared" si="6"/>
        <v>95124</v>
      </c>
    </row>
    <row r="19" spans="1:10" ht="18.75" customHeight="1">
      <c r="A19" s="13" t="s">
        <v>33</v>
      </c>
      <c r="B19" s="14">
        <v>2095</v>
      </c>
      <c r="C19" s="14">
        <v>1240</v>
      </c>
      <c r="D19" s="14">
        <v>1848</v>
      </c>
      <c r="E19" s="14">
        <v>2672</v>
      </c>
      <c r="F19" s="14">
        <v>1310</v>
      </c>
      <c r="G19" s="14">
        <v>3403</v>
      </c>
      <c r="H19" s="14">
        <v>2030</v>
      </c>
      <c r="I19" s="14">
        <v>796</v>
      </c>
      <c r="J19" s="12">
        <f t="shared" si="6"/>
        <v>15394</v>
      </c>
    </row>
    <row r="20" spans="1:10" ht="18.75" customHeight="1">
      <c r="A20" s="17" t="s">
        <v>34</v>
      </c>
      <c r="B20" s="14">
        <f>B21+B22</f>
        <v>14834</v>
      </c>
      <c r="C20" s="14">
        <f aca="true" t="shared" si="7" ref="C20:I20">C21+C22</f>
        <v>10239</v>
      </c>
      <c r="D20" s="14">
        <f t="shared" si="7"/>
        <v>17616</v>
      </c>
      <c r="E20" s="14">
        <f t="shared" si="7"/>
        <v>24027</v>
      </c>
      <c r="F20" s="14">
        <f t="shared" si="7"/>
        <v>12549</v>
      </c>
      <c r="G20" s="14">
        <f t="shared" si="7"/>
        <v>23332</v>
      </c>
      <c r="H20" s="14">
        <f t="shared" si="7"/>
        <v>10271</v>
      </c>
      <c r="I20" s="14">
        <f t="shared" si="7"/>
        <v>4085</v>
      </c>
      <c r="J20" s="12">
        <f t="shared" si="6"/>
        <v>116953</v>
      </c>
    </row>
    <row r="21" spans="1:10" ht="18.75" customHeight="1">
      <c r="A21" s="13" t="s">
        <v>35</v>
      </c>
      <c r="B21" s="14">
        <v>9494</v>
      </c>
      <c r="C21" s="14">
        <v>6553</v>
      </c>
      <c r="D21" s="14">
        <v>11274</v>
      </c>
      <c r="E21" s="14">
        <v>15377</v>
      </c>
      <c r="F21" s="14">
        <v>8031</v>
      </c>
      <c r="G21" s="14">
        <v>14932</v>
      </c>
      <c r="H21" s="14">
        <v>6573</v>
      </c>
      <c r="I21" s="14">
        <v>2614</v>
      </c>
      <c r="J21" s="12">
        <f t="shared" si="6"/>
        <v>74848</v>
      </c>
    </row>
    <row r="22" spans="1:10" ht="18.75" customHeight="1">
      <c r="A22" s="13" t="s">
        <v>36</v>
      </c>
      <c r="B22" s="14">
        <v>5340</v>
      </c>
      <c r="C22" s="14">
        <v>3686</v>
      </c>
      <c r="D22" s="14">
        <v>6342</v>
      </c>
      <c r="E22" s="14">
        <v>8650</v>
      </c>
      <c r="F22" s="14">
        <v>4518</v>
      </c>
      <c r="G22" s="14">
        <v>8400</v>
      </c>
      <c r="H22" s="14">
        <v>3698</v>
      </c>
      <c r="I22" s="14">
        <v>1471</v>
      </c>
      <c r="J22" s="12">
        <f t="shared" si="6"/>
        <v>42105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0.968370465554261</v>
      </c>
      <c r="C28" s="23">
        <f aca="true" t="shared" si="8" ref="C28:I28">(((+C$8+C$16)*C$25)+(C$20*C$26))/C$7</f>
        <v>0.9707384149567876</v>
      </c>
      <c r="D28" s="23">
        <f t="shared" si="8"/>
        <v>0.9767320571057756</v>
      </c>
      <c r="E28" s="23">
        <f t="shared" si="8"/>
        <v>0.9733417054563547</v>
      </c>
      <c r="F28" s="23">
        <f t="shared" si="8"/>
        <v>0.9700960720967462</v>
      </c>
      <c r="G28" s="23">
        <f t="shared" si="8"/>
        <v>0.97311420954575</v>
      </c>
      <c r="H28" s="23">
        <f t="shared" si="8"/>
        <v>0.931529663841249</v>
      </c>
      <c r="I28" s="23">
        <f t="shared" si="8"/>
        <v>0.9838650017592682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1.514918756313086</v>
      </c>
      <c r="C31" s="26">
        <f aca="true" t="shared" si="9" ref="C31:I31">C28*C30</f>
        <v>1.4931898298865307</v>
      </c>
      <c r="D31" s="26">
        <f t="shared" si="9"/>
        <v>1.5178416167423754</v>
      </c>
      <c r="E31" s="26">
        <f t="shared" si="9"/>
        <v>1.51179433691481</v>
      </c>
      <c r="F31" s="26">
        <f t="shared" si="9"/>
        <v>1.4663972225814417</v>
      </c>
      <c r="G31" s="26">
        <f t="shared" si="9"/>
        <v>1.5418021536042863</v>
      </c>
      <c r="H31" s="26">
        <f t="shared" si="9"/>
        <v>1.6912852576701718</v>
      </c>
      <c r="I31" s="26">
        <f t="shared" si="9"/>
        <v>1.8895127358786745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206727.33</v>
      </c>
      <c r="C37" s="29">
        <f aca="true" t="shared" si="12" ref="C37:I37">+C38+C39</f>
        <v>126988.33</v>
      </c>
      <c r="D37" s="29">
        <f t="shared" si="12"/>
        <v>224543.42</v>
      </c>
      <c r="E37" s="29">
        <f t="shared" si="12"/>
        <v>273468.48</v>
      </c>
      <c r="F37" s="29">
        <f t="shared" si="12"/>
        <v>152056.59</v>
      </c>
      <c r="G37" s="29">
        <f t="shared" si="12"/>
        <v>353367.18</v>
      </c>
      <c r="H37" s="29">
        <f t="shared" si="12"/>
        <v>222278.86</v>
      </c>
      <c r="I37" s="29">
        <f t="shared" si="12"/>
        <v>118143.67</v>
      </c>
      <c r="J37" s="29">
        <f t="shared" si="11"/>
        <v>1677573.8599999999</v>
      </c>
      <c r="L37" s="43"/>
      <c r="M37" s="43"/>
    </row>
    <row r="38" spans="1:10" ht="15.75">
      <c r="A38" s="17" t="s">
        <v>74</v>
      </c>
      <c r="B38" s="30">
        <f>ROUND(+B7*B31,2)</f>
        <v>206727.33</v>
      </c>
      <c r="C38" s="30">
        <f aca="true" t="shared" si="13" ref="C38:I38">ROUND(+C7*C31,2)</f>
        <v>126988.33</v>
      </c>
      <c r="D38" s="30">
        <f t="shared" si="13"/>
        <v>224543.42</v>
      </c>
      <c r="E38" s="30">
        <f t="shared" si="13"/>
        <v>273468.48</v>
      </c>
      <c r="F38" s="30">
        <f t="shared" si="13"/>
        <v>152056.59</v>
      </c>
      <c r="G38" s="30">
        <f t="shared" si="13"/>
        <v>353367.18</v>
      </c>
      <c r="H38" s="30">
        <f t="shared" si="13"/>
        <v>222278.86</v>
      </c>
      <c r="I38" s="30">
        <f t="shared" si="13"/>
        <v>118143.67</v>
      </c>
      <c r="J38" s="30">
        <f>SUM(B38:I38)</f>
        <v>1677573.8599999999</v>
      </c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-68964</v>
      </c>
      <c r="C41" s="31">
        <f t="shared" si="15"/>
        <v>-49578</v>
      </c>
      <c r="D41" s="31">
        <f t="shared" si="15"/>
        <v>-70854</v>
      </c>
      <c r="E41" s="31">
        <f t="shared" si="15"/>
        <v>-75696</v>
      </c>
      <c r="F41" s="31">
        <f t="shared" si="15"/>
        <v>-55953</v>
      </c>
      <c r="G41" s="31">
        <f t="shared" si="15"/>
        <v>-94683</v>
      </c>
      <c r="H41" s="31">
        <f t="shared" si="15"/>
        <v>-48438</v>
      </c>
      <c r="I41" s="31">
        <f t="shared" si="15"/>
        <v>-30120</v>
      </c>
      <c r="J41" s="31">
        <f t="shared" si="15"/>
        <v>-494286</v>
      </c>
      <c r="L41" s="50"/>
    </row>
    <row r="42" spans="1:12" ht="15.75">
      <c r="A42" s="17" t="s">
        <v>44</v>
      </c>
      <c r="B42" s="32">
        <f>B43+B44</f>
        <v>-68964</v>
      </c>
      <c r="C42" s="32">
        <f aca="true" t="shared" si="16" ref="C42:I42">C43+C44</f>
        <v>-49578</v>
      </c>
      <c r="D42" s="32">
        <f t="shared" si="16"/>
        <v>-70854</v>
      </c>
      <c r="E42" s="32">
        <f t="shared" si="16"/>
        <v>-75696</v>
      </c>
      <c r="F42" s="32">
        <f t="shared" si="16"/>
        <v>-55953</v>
      </c>
      <c r="G42" s="32">
        <f t="shared" si="16"/>
        <v>-94683</v>
      </c>
      <c r="H42" s="32">
        <f t="shared" si="16"/>
        <v>-48438</v>
      </c>
      <c r="I42" s="32">
        <f t="shared" si="16"/>
        <v>-30120</v>
      </c>
      <c r="J42" s="31">
        <f t="shared" si="11"/>
        <v>-494286</v>
      </c>
      <c r="L42" s="43"/>
    </row>
    <row r="43" spans="1:12" ht="15.75">
      <c r="A43" s="13" t="s">
        <v>69</v>
      </c>
      <c r="B43" s="20">
        <f aca="true" t="shared" si="17" ref="B43:I43">ROUND(-B9*$D$3,2)</f>
        <v>-68964</v>
      </c>
      <c r="C43" s="20">
        <f t="shared" si="17"/>
        <v>-49578</v>
      </c>
      <c r="D43" s="20">
        <f t="shared" si="17"/>
        <v>-70854</v>
      </c>
      <c r="E43" s="20">
        <f t="shared" si="17"/>
        <v>-75696</v>
      </c>
      <c r="F43" s="20">
        <f t="shared" si="17"/>
        <v>-55953</v>
      </c>
      <c r="G43" s="20">
        <f t="shared" si="17"/>
        <v>-94683</v>
      </c>
      <c r="H43" s="20">
        <f t="shared" si="17"/>
        <v>-48438</v>
      </c>
      <c r="I43" s="20">
        <f t="shared" si="17"/>
        <v>-30120</v>
      </c>
      <c r="J43" s="57">
        <f t="shared" si="11"/>
        <v>-494286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137763.33</v>
      </c>
      <c r="C53" s="35">
        <f t="shared" si="20"/>
        <v>77410.33</v>
      </c>
      <c r="D53" s="35">
        <f t="shared" si="20"/>
        <v>153689.42</v>
      </c>
      <c r="E53" s="35">
        <f t="shared" si="20"/>
        <v>197772.47999999998</v>
      </c>
      <c r="F53" s="35">
        <f t="shared" si="20"/>
        <v>96103.59</v>
      </c>
      <c r="G53" s="35">
        <f t="shared" si="20"/>
        <v>258684.18</v>
      </c>
      <c r="H53" s="35">
        <f t="shared" si="20"/>
        <v>173840.86</v>
      </c>
      <c r="I53" s="35">
        <f t="shared" si="20"/>
        <v>88023.67</v>
      </c>
      <c r="J53" s="35">
        <f>SUM(B53:I53)</f>
        <v>1183287.8599999999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2" ht="14.25">
      <c r="A55" s="34"/>
      <c r="B55" s="36"/>
      <c r="C55" s="36"/>
      <c r="D55" s="36"/>
      <c r="E55" s="36"/>
      <c r="F55" s="36"/>
      <c r="G55" s="36"/>
      <c r="H55" s="36"/>
      <c r="I55" s="36"/>
      <c r="J55" s="37"/>
      <c r="L55" s="40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1183287.8599999999</v>
      </c>
      <c r="L56" s="43"/>
    </row>
    <row r="57" spans="1:10" ht="17.25" customHeight="1">
      <c r="A57" s="17" t="s">
        <v>48</v>
      </c>
      <c r="B57" s="45">
        <v>27561.6</v>
      </c>
      <c r="C57" s="45">
        <v>18111.15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45672.75</v>
      </c>
    </row>
    <row r="58" spans="1:10" ht="17.25" customHeight="1">
      <c r="A58" s="17" t="s">
        <v>54</v>
      </c>
      <c r="B58" s="45">
        <v>110201.73</v>
      </c>
      <c r="C58" s="45">
        <v>59299.18</v>
      </c>
      <c r="D58" s="44">
        <v>0</v>
      </c>
      <c r="E58" s="45">
        <v>92607.82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262108.73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57836.06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57836.06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66810.25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66810.25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18355.7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18355.7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10687.4</v>
      </c>
      <c r="E62" s="44">
        <v>0</v>
      </c>
      <c r="F62" s="45">
        <v>12211.23</v>
      </c>
      <c r="G62" s="44">
        <v>0</v>
      </c>
      <c r="H62" s="44">
        <v>0</v>
      </c>
      <c r="I62" s="44">
        <v>0</v>
      </c>
      <c r="J62" s="35">
        <f t="shared" si="21"/>
        <v>22898.629999999997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50998.11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50998.11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46291.97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46291.97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7874.59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7874.59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83892.36</v>
      </c>
      <c r="G66" s="44">
        <v>0</v>
      </c>
      <c r="H66" s="44">
        <v>0</v>
      </c>
      <c r="I66" s="44">
        <v>0</v>
      </c>
      <c r="J66" s="35">
        <f t="shared" si="21"/>
        <v>83892.36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158323.61</v>
      </c>
      <c r="H67" s="45">
        <v>173840.85</v>
      </c>
      <c r="I67" s="44">
        <v>0</v>
      </c>
      <c r="J67" s="32">
        <f t="shared" si="21"/>
        <v>332164.45999999996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100360.57</v>
      </c>
      <c r="H68" s="44">
        <v>0</v>
      </c>
      <c r="I68" s="44">
        <v>0</v>
      </c>
      <c r="J68" s="35">
        <f t="shared" si="21"/>
        <v>100360.57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29314.27</v>
      </c>
      <c r="J69" s="32">
        <f t="shared" si="21"/>
        <v>29314.27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58709.41</v>
      </c>
      <c r="J70" s="35">
        <f t="shared" si="21"/>
        <v>58709.41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1.6048329286622731</v>
      </c>
      <c r="C75" s="55">
        <v>1.5934203192297949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1.49380829578153</v>
      </c>
      <c r="C76" s="55">
        <v>1.4629027713979483</v>
      </c>
      <c r="D76" s="55"/>
      <c r="E76" s="55">
        <v>1.5402568057187624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1.422184474323446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1.4829917449473384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2.092799206921413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1.6500558659217879</v>
      </c>
      <c r="E80" s="55">
        <v>0</v>
      </c>
      <c r="F80" s="55">
        <v>1.5331582547886897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1.493888618972428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1.4843922515888466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1.4737372466806429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1.4566961938633503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1.4819148045196926</v>
      </c>
      <c r="H85" s="55">
        <v>1.6912852099280204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1.6332683104338046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1.8478954341140288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1.9107634509917617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2014-01-02T16:30:29Z</dcterms:modified>
  <cp:category/>
  <cp:version/>
  <cp:contentType/>
  <cp:contentStatus/>
</cp:coreProperties>
</file>