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<sst xmlns="http://schemas.openxmlformats.org/spreadsheetml/2006/main" count="94" uniqueCount="94">
  <si>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</si>
  <si>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</si>
  <si>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</si>
  <si>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</si>
  <si>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</si>
  <si>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</si>
  <si>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</si>
  <si>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</si>
  <si>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</si>
  <si>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</si>
  <si>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</si>
  <si>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</si>
  <si>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</si>
  <si>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</si>
  <si>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</si>
  <si>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</si>
  <si>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</si>
  <si>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</si>
  <si>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</si>
  <si>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</si>
  <si>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</si>
  <si>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</si>
  <si>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</si>
  <si>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</si>
  <si>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</si>
  <si>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</si>
  <si>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</si>
  <si>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</si>
  <si>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</si>
  <si>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</si>
  <si>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</si>
  <si>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</si>
  <si>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</si>
  <si>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</si>
  <si>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</si>
  <si>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</si>
  <si>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</si>
  <si>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</si>
  <si>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</si>
  <si>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</si>
  <si>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</si>
  <si>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</si>
  <si>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</si>
  <si>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</si>
  <si>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</si>
  <si>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</si>
  <si>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</si>
  <si>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</si>
  <si>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</si>
  <si>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</si>
  <si>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</si>
  <si>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</si>
  <si>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</si>
  <si>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</si>
  <si>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</si>
  <si>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</si>
  <si>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</si>
  <si>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</si>
  <si>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</si>
  <si>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</si>
  <si>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</si>
  <si>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</si>
  <si>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</si>
  <si>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</si>
  <si>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</si>
  <si>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</si>
  <si>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</si>
  <si>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</si>
  <si>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</si>
  <si>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</si>
  <si>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</si>
  <si>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</si>
  <si>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</si>
  <si>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</si>
  <si>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</si>
  <si>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</si>
  <si>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</si>
  <si>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</si>
  <si>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</si>
  <si>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</si>
  <si>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</si>
  <si>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</si>
  <si>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</si>
  <si>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</si>
  <si>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</si>
  <si>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</si>
  <si>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</si>
  <si>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</si>
  <si>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</si>
  <si>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</si>
  <si>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</si>
  <si>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</si>
  <si>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</si>
  <si>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08/12/13 - VENCIMENTO 13/12/13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</si>
</sst>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262543</v>
      </c>
      <c r="C7" s="10">
        <f aca="true" t="shared" si="0" ref="C7:I7">C8+C16+C20</f>
        <v>194140</v>
      </c>
      <c r="D7" s="10">
        <f t="shared" si="0"/>
        <v>307193</v>
      </c>
      <c r="E7" s="10">
        <f t="shared" si="0"/>
        <v>386022</v>
      </c>
      <c r="F7" s="10">
        <f t="shared" si="0"/>
        <v>217358</v>
      </c>
      <c r="G7" s="10">
        <f t="shared" si="0"/>
        <v>409582</v>
      </c>
      <c r="H7" s="10">
        <f t="shared" si="0"/>
        <v>249492</v>
      </c>
      <c r="I7" s="10">
        <f t="shared" si="0"/>
        <v>121027</v>
      </c>
      <c r="J7" s="10">
        <f>+J8+J16+J20</f>
        <v>2147357</v>
      </c>
      <c r="L7" s="42"/>
    </row>
    <row r="8" spans="1:10" ht="15.75">
      <c r="A8" s="11" t="s">
        <v>22</v>
      </c>
      <c r="B8" s="12">
        <f>+B9+B12</f>
        <v>149443</v>
      </c>
      <c r="C8" s="12">
        <f>+C9+C12</f>
        <v>115377</v>
      </c>
      <c r="D8" s="12">
        <f aca="true" t="shared" si="1" ref="D8:I8">+D9+D12</f>
        <v>191280</v>
      </c>
      <c r="E8" s="12">
        <f t="shared" si="1"/>
        <v>223070</v>
      </c>
      <c r="F8" s="12">
        <f t="shared" si="1"/>
        <v>127155</v>
      </c>
      <c r="G8" s="12">
        <f t="shared" si="1"/>
        <v>236216</v>
      </c>
      <c r="H8" s="12">
        <f t="shared" si="1"/>
        <v>137210</v>
      </c>
      <c r="I8" s="12">
        <f t="shared" si="1"/>
        <v>74353</v>
      </c>
      <c r="J8" s="12">
        <f>SUM(B8:I8)</f>
        <v>1254104</v>
      </c>
    </row>
    <row r="9" spans="1:10" ht="15.75">
      <c r="A9" s="13" t="s">
        <v>23</v>
      </c>
      <c r="B9" s="14">
        <v>29810</v>
      </c>
      <c r="C9" s="14">
        <v>27612</v>
      </c>
      <c r="D9" s="14">
        <v>35784</v>
      </c>
      <c r="E9" s="14">
        <v>39871</v>
      </c>
      <c r="F9" s="14">
        <v>30033</v>
      </c>
      <c r="G9" s="14">
        <v>40823</v>
      </c>
      <c r="H9" s="14">
        <v>21611</v>
      </c>
      <c r="I9" s="14">
        <v>15169</v>
      </c>
      <c r="J9" s="12">
        <f aca="true" t="shared" si="2" ref="J9:J15">SUM(B9:I9)</f>
        <v>240713</v>
      </c>
    </row>
    <row r="10" spans="1:10" ht="15.75">
      <c r="A10" s="15" t="s">
        <v>24</v>
      </c>
      <c r="B10" s="14">
        <f>+B9-B11</f>
        <v>29810</v>
      </c>
      <c r="C10" s="14">
        <f aca="true" t="shared" si="3" ref="C10:I10">+C9-C11</f>
        <v>27612</v>
      </c>
      <c r="D10" s="14">
        <f t="shared" si="3"/>
        <v>35784</v>
      </c>
      <c r="E10" s="14">
        <f t="shared" si="3"/>
        <v>39871</v>
      </c>
      <c r="F10" s="14">
        <f t="shared" si="3"/>
        <v>30033</v>
      </c>
      <c r="G10" s="14">
        <f t="shared" si="3"/>
        <v>40823</v>
      </c>
      <c r="H10" s="14">
        <f t="shared" si="3"/>
        <v>21611</v>
      </c>
      <c r="I10" s="14">
        <f t="shared" si="3"/>
        <v>15169</v>
      </c>
      <c r="J10" s="12">
        <f t="shared" si="2"/>
        <v>240713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119633</v>
      </c>
      <c r="C12" s="14">
        <f aca="true" t="shared" si="4" ref="C12:I12">C13+C14+C15</f>
        <v>87765</v>
      </c>
      <c r="D12" s="14">
        <f t="shared" si="4"/>
        <v>155496</v>
      </c>
      <c r="E12" s="14">
        <f t="shared" si="4"/>
        <v>183199</v>
      </c>
      <c r="F12" s="14">
        <f t="shared" si="4"/>
        <v>97122</v>
      </c>
      <c r="G12" s="14">
        <f t="shared" si="4"/>
        <v>195393</v>
      </c>
      <c r="H12" s="14">
        <f t="shared" si="4"/>
        <v>115599</v>
      </c>
      <c r="I12" s="14">
        <f t="shared" si="4"/>
        <v>59184</v>
      </c>
      <c r="J12" s="12">
        <f t="shared" si="2"/>
        <v>1013391</v>
      </c>
    </row>
    <row r="13" spans="1:10" ht="15.75">
      <c r="A13" s="15" t="s">
        <v>27</v>
      </c>
      <c r="B13" s="14">
        <v>50661</v>
      </c>
      <c r="C13" s="14">
        <v>39271</v>
      </c>
      <c r="D13" s="14">
        <v>69245</v>
      </c>
      <c r="E13" s="14">
        <v>81672</v>
      </c>
      <c r="F13" s="14">
        <v>43788</v>
      </c>
      <c r="G13" s="14">
        <v>86327</v>
      </c>
      <c r="H13" s="14">
        <v>49008</v>
      </c>
      <c r="I13" s="14">
        <v>25010</v>
      </c>
      <c r="J13" s="12">
        <f t="shared" si="2"/>
        <v>444982</v>
      </c>
    </row>
    <row r="14" spans="1:10" ht="15.75">
      <c r="A14" s="15" t="s">
        <v>28</v>
      </c>
      <c r="B14" s="14">
        <v>53329</v>
      </c>
      <c r="C14" s="14">
        <v>36231</v>
      </c>
      <c r="D14" s="14">
        <v>67891</v>
      </c>
      <c r="E14" s="14">
        <v>78245</v>
      </c>
      <c r="F14" s="14">
        <v>41263</v>
      </c>
      <c r="G14" s="14">
        <v>85680</v>
      </c>
      <c r="H14" s="14">
        <v>53523</v>
      </c>
      <c r="I14" s="14">
        <v>28252</v>
      </c>
      <c r="J14" s="12">
        <f t="shared" si="2"/>
        <v>444414</v>
      </c>
    </row>
    <row r="15" spans="1:10" ht="15.75">
      <c r="A15" s="15" t="s">
        <v>29</v>
      </c>
      <c r="B15" s="14">
        <v>15643</v>
      </c>
      <c r="C15" s="14">
        <v>12263</v>
      </c>
      <c r="D15" s="14">
        <v>18360</v>
      </c>
      <c r="E15" s="14">
        <v>23282</v>
      </c>
      <c r="F15" s="14">
        <v>12071</v>
      </c>
      <c r="G15" s="14">
        <v>23386</v>
      </c>
      <c r="H15" s="14">
        <v>13068</v>
      </c>
      <c r="I15" s="14">
        <v>5922</v>
      </c>
      <c r="J15" s="12">
        <f t="shared" si="2"/>
        <v>123995</v>
      </c>
    </row>
    <row r="16" spans="1:10" ht="15.75">
      <c r="A16" s="17" t="s">
        <v>30</v>
      </c>
      <c r="B16" s="18">
        <f>B17+B18+B19</f>
        <v>81877</v>
      </c>
      <c r="C16" s="18">
        <f aca="true" t="shared" si="5" ref="C16:I16">C17+C18+C19</f>
        <v>53543</v>
      </c>
      <c r="D16" s="18">
        <f t="shared" si="5"/>
        <v>75560</v>
      </c>
      <c r="E16" s="18">
        <f t="shared" si="5"/>
        <v>106890</v>
      </c>
      <c r="F16" s="18">
        <f t="shared" si="5"/>
        <v>61362</v>
      </c>
      <c r="G16" s="18">
        <f t="shared" si="5"/>
        <v>128738</v>
      </c>
      <c r="H16" s="18">
        <f t="shared" si="5"/>
        <v>91089</v>
      </c>
      <c r="I16" s="18">
        <f t="shared" si="5"/>
        <v>37985</v>
      </c>
      <c r="J16" s="12">
        <f aca="true" t="shared" si="6" ref="J16:J22">SUM(B16:I16)</f>
        <v>637044</v>
      </c>
    </row>
    <row r="17" spans="1:10" ht="18.75" customHeight="1">
      <c r="A17" s="13" t="s">
        <v>31</v>
      </c>
      <c r="B17" s="14">
        <v>41421</v>
      </c>
      <c r="C17" s="14">
        <v>30780</v>
      </c>
      <c r="D17" s="14">
        <v>40370</v>
      </c>
      <c r="E17" s="14">
        <v>58260</v>
      </c>
      <c r="F17" s="14">
        <v>34542</v>
      </c>
      <c r="G17" s="14">
        <v>68710</v>
      </c>
      <c r="H17" s="14">
        <v>46269</v>
      </c>
      <c r="I17" s="14">
        <v>20024</v>
      </c>
      <c r="J17" s="12">
        <f t="shared" si="6"/>
        <v>340376</v>
      </c>
    </row>
    <row r="18" spans="1:10" ht="18.75" customHeight="1">
      <c r="A18" s="13" t="s">
        <v>32</v>
      </c>
      <c r="B18" s="14">
        <v>31523</v>
      </c>
      <c r="C18" s="14">
        <v>16909</v>
      </c>
      <c r="D18" s="14">
        <v>27629</v>
      </c>
      <c r="E18" s="14">
        <v>37204</v>
      </c>
      <c r="F18" s="14">
        <v>20885</v>
      </c>
      <c r="G18" s="14">
        <v>47474</v>
      </c>
      <c r="H18" s="14">
        <v>36609</v>
      </c>
      <c r="I18" s="14">
        <v>14936</v>
      </c>
      <c r="J18" s="12">
        <f t="shared" si="6"/>
        <v>233169</v>
      </c>
    </row>
    <row r="19" spans="1:10" ht="18.75" customHeight="1">
      <c r="A19" s="13" t="s">
        <v>33</v>
      </c>
      <c r="B19" s="14">
        <v>8933</v>
      </c>
      <c r="C19" s="14">
        <v>5854</v>
      </c>
      <c r="D19" s="14">
        <v>7561</v>
      </c>
      <c r="E19" s="14">
        <v>11426</v>
      </c>
      <c r="F19" s="14">
        <v>5935</v>
      </c>
      <c r="G19" s="14">
        <v>12554</v>
      </c>
      <c r="H19" s="14">
        <v>8211</v>
      </c>
      <c r="I19" s="14">
        <v>3025</v>
      </c>
      <c r="J19" s="12">
        <f t="shared" si="6"/>
        <v>63499</v>
      </c>
    </row>
    <row r="20" spans="1:10" ht="18.75" customHeight="1">
      <c r="A20" s="17" t="s">
        <v>34</v>
      </c>
      <c r="B20" s="14">
        <f>B21+B22</f>
        <v>31223</v>
      </c>
      <c r="C20" s="14">
        <f aca="true" t="shared" si="7" ref="C20:I20">C21+C22</f>
        <v>25220</v>
      </c>
      <c r="D20" s="14">
        <f t="shared" si="7"/>
        <v>40353</v>
      </c>
      <c r="E20" s="14">
        <f t="shared" si="7"/>
        <v>56062</v>
      </c>
      <c r="F20" s="14">
        <f t="shared" si="7"/>
        <v>28841</v>
      </c>
      <c r="G20" s="14">
        <f t="shared" si="7"/>
        <v>44628</v>
      </c>
      <c r="H20" s="14">
        <f t="shared" si="7"/>
        <v>21193</v>
      </c>
      <c r="I20" s="14">
        <f t="shared" si="7"/>
        <v>8689</v>
      </c>
      <c r="J20" s="12">
        <f t="shared" si="6"/>
        <v>256209</v>
      </c>
    </row>
    <row r="21" spans="1:10" ht="18.75" customHeight="1">
      <c r="A21" s="13" t="s">
        <v>35</v>
      </c>
      <c r="B21" s="14">
        <v>19983</v>
      </c>
      <c r="C21" s="14">
        <v>16141</v>
      </c>
      <c r="D21" s="14">
        <v>25826</v>
      </c>
      <c r="E21" s="14">
        <v>35880</v>
      </c>
      <c r="F21" s="14">
        <v>18458</v>
      </c>
      <c r="G21" s="14">
        <v>28562</v>
      </c>
      <c r="H21" s="14">
        <v>13564</v>
      </c>
      <c r="I21" s="14">
        <v>5561</v>
      </c>
      <c r="J21" s="12">
        <f t="shared" si="6"/>
        <v>163975</v>
      </c>
    </row>
    <row r="22" spans="1:10" ht="18.75" customHeight="1">
      <c r="A22" s="13" t="s">
        <v>36</v>
      </c>
      <c r="B22" s="14">
        <v>11240</v>
      </c>
      <c r="C22" s="14">
        <v>9079</v>
      </c>
      <c r="D22" s="14">
        <v>14527</v>
      </c>
      <c r="E22" s="14">
        <v>20182</v>
      </c>
      <c r="F22" s="14">
        <v>10383</v>
      </c>
      <c r="G22" s="14">
        <v>16066</v>
      </c>
      <c r="H22" s="14">
        <v>7629</v>
      </c>
      <c r="I22" s="14">
        <v>3128</v>
      </c>
      <c r="J22" s="12">
        <f t="shared" si="6"/>
        <v>92234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0.9669856244500901</v>
      </c>
      <c r="C28" s="23">
        <f aca="true" t="shared" si="8" ref="C28:I28">(((+C$8+C$16)*C$25)+(C$20*C$26))/C$7</f>
        <v>0.9687743587102091</v>
      </c>
      <c r="D28" s="23">
        <f t="shared" si="8"/>
        <v>0.9743321748867976</v>
      </c>
      <c r="E28" s="23">
        <f t="shared" si="8"/>
        <v>0.9708523260332312</v>
      </c>
      <c r="F28" s="23">
        <f t="shared" si="8"/>
        <v>0.9672125659050966</v>
      </c>
      <c r="G28" s="23">
        <f t="shared" si="8"/>
        <v>0.9712236992836599</v>
      </c>
      <c r="H28" s="23">
        <f t="shared" si="8"/>
        <v>0.9294370609077646</v>
      </c>
      <c r="I28" s="23">
        <f t="shared" si="8"/>
        <v>0.9830011559404099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1.512752310889721</v>
      </c>
      <c r="C31" s="26">
        <f aca="true" t="shared" si="9" ref="C31:I31">C28*C30</f>
        <v>1.4901687185680437</v>
      </c>
      <c r="D31" s="26">
        <f t="shared" si="9"/>
        <v>1.5141121997740834</v>
      </c>
      <c r="E31" s="26">
        <f t="shared" si="9"/>
        <v>1.5079278327948147</v>
      </c>
      <c r="F31" s="26">
        <f t="shared" si="9"/>
        <v>1.4620385146221442</v>
      </c>
      <c r="G31" s="26">
        <f t="shared" si="9"/>
        <v>1.5388068291450308</v>
      </c>
      <c r="H31" s="26">
        <f t="shared" si="9"/>
        <v>1.6874859277841374</v>
      </c>
      <c r="I31" s="26">
        <f t="shared" si="9"/>
        <v>1.8878537199835574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397162.53</v>
      </c>
      <c r="C37" s="29">
        <f aca="true" t="shared" si="12" ref="C37:I37">+C38+C39</f>
        <v>289301.36</v>
      </c>
      <c r="D37" s="29">
        <f t="shared" si="12"/>
        <v>465124.67</v>
      </c>
      <c r="E37" s="29">
        <f t="shared" si="12"/>
        <v>582093.32</v>
      </c>
      <c r="F37" s="29">
        <f t="shared" si="12"/>
        <v>317785.77</v>
      </c>
      <c r="G37" s="29">
        <f t="shared" si="12"/>
        <v>630267.58</v>
      </c>
      <c r="H37" s="29">
        <f t="shared" si="12"/>
        <v>421014.24</v>
      </c>
      <c r="I37" s="29">
        <f t="shared" si="12"/>
        <v>228481.27</v>
      </c>
      <c r="J37" s="29">
        <f t="shared" si="11"/>
        <v>3331230.7399999998</v>
      </c>
      <c r="L37" s="43"/>
      <c r="M37" s="43"/>
    </row>
    <row r="38" spans="1:12" ht="15.75">
      <c r="A38" s="17" t="s">
        <v>74</v>
      </c>
      <c r="B38" s="30">
        <f>ROUND(+B7*B31,2)</f>
        <v>397162.53</v>
      </c>
      <c r="C38" s="30">
        <f aca="true" t="shared" si="13" ref="C38:I38">ROUND(+C7*C31,2)</f>
        <v>289301.36</v>
      </c>
      <c r="D38" s="30">
        <f t="shared" si="13"/>
        <v>465124.67</v>
      </c>
      <c r="E38" s="30">
        <f t="shared" si="13"/>
        <v>582093.32</v>
      </c>
      <c r="F38" s="30">
        <f t="shared" si="13"/>
        <v>317785.77</v>
      </c>
      <c r="G38" s="30">
        <f t="shared" si="13"/>
        <v>630267.58</v>
      </c>
      <c r="H38" s="30">
        <f t="shared" si="13"/>
        <v>421014.24</v>
      </c>
      <c r="I38" s="30">
        <f t="shared" si="13"/>
        <v>228481.27</v>
      </c>
      <c r="J38" s="30">
        <f>SUM(B38:I38)</f>
        <v>3331230.7399999998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-89430</v>
      </c>
      <c r="C41" s="31">
        <f t="shared" si="15"/>
        <v>-82836</v>
      </c>
      <c r="D41" s="31">
        <f t="shared" si="15"/>
        <v>-107352</v>
      </c>
      <c r="E41" s="31">
        <f t="shared" si="15"/>
        <v>-119613</v>
      </c>
      <c r="F41" s="31">
        <f t="shared" si="15"/>
        <v>-90099</v>
      </c>
      <c r="G41" s="31">
        <f t="shared" si="15"/>
        <v>-122469</v>
      </c>
      <c r="H41" s="31">
        <f t="shared" si="15"/>
        <v>-64833</v>
      </c>
      <c r="I41" s="31">
        <f t="shared" si="15"/>
        <v>-45507</v>
      </c>
      <c r="J41" s="31">
        <f t="shared" si="15"/>
        <v>-722139</v>
      </c>
      <c r="L41" s="43"/>
    </row>
    <row r="42" spans="1:12" ht="15.75">
      <c r="A42" s="17" t="s">
        <v>44</v>
      </c>
      <c r="B42" s="32">
        <f>B43+B44</f>
        <v>-89430</v>
      </c>
      <c r="C42" s="32">
        <f aca="true" t="shared" si="16" ref="C42:I42">C43+C44</f>
        <v>-82836</v>
      </c>
      <c r="D42" s="32">
        <f t="shared" si="16"/>
        <v>-107352</v>
      </c>
      <c r="E42" s="32">
        <f t="shared" si="16"/>
        <v>-119613</v>
      </c>
      <c r="F42" s="32">
        <f t="shared" si="16"/>
        <v>-90099</v>
      </c>
      <c r="G42" s="32">
        <f t="shared" si="16"/>
        <v>-122469</v>
      </c>
      <c r="H42" s="32">
        <f t="shared" si="16"/>
        <v>-64833</v>
      </c>
      <c r="I42" s="32">
        <f t="shared" si="16"/>
        <v>-45507</v>
      </c>
      <c r="J42" s="31">
        <f t="shared" si="11"/>
        <v>-722139</v>
      </c>
      <c r="L42" s="43"/>
    </row>
    <row r="43" spans="1:12" ht="15.75">
      <c r="A43" s="13" t="s">
        <v>69</v>
      </c>
      <c r="B43" s="20">
        <f aca="true" t="shared" si="17" ref="B43:I43">ROUND(-B9*$D$3,2)</f>
        <v>-89430</v>
      </c>
      <c r="C43" s="20">
        <f t="shared" si="17"/>
        <v>-82836</v>
      </c>
      <c r="D43" s="20">
        <f t="shared" si="17"/>
        <v>-107352</v>
      </c>
      <c r="E43" s="20">
        <f t="shared" si="17"/>
        <v>-119613</v>
      </c>
      <c r="F43" s="20">
        <f t="shared" si="17"/>
        <v>-90099</v>
      </c>
      <c r="G43" s="20">
        <f t="shared" si="17"/>
        <v>-122469</v>
      </c>
      <c r="H43" s="20">
        <f t="shared" si="17"/>
        <v>-64833</v>
      </c>
      <c r="I43" s="20">
        <f t="shared" si="17"/>
        <v>-45507</v>
      </c>
      <c r="J43" s="57">
        <f t="shared" si="11"/>
        <v>-722139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307732.53</v>
      </c>
      <c r="C53" s="35">
        <f t="shared" si="20"/>
        <v>206465.36</v>
      </c>
      <c r="D53" s="35">
        <f t="shared" si="20"/>
        <v>357772.67</v>
      </c>
      <c r="E53" s="35">
        <f t="shared" si="20"/>
        <v>462480.31999999995</v>
      </c>
      <c r="F53" s="35">
        <f t="shared" si="20"/>
        <v>227686.77000000002</v>
      </c>
      <c r="G53" s="35">
        <f t="shared" si="20"/>
        <v>507798.57999999996</v>
      </c>
      <c r="H53" s="35">
        <f t="shared" si="20"/>
        <v>356181.24</v>
      </c>
      <c r="I53" s="35">
        <f t="shared" si="20"/>
        <v>182974.27</v>
      </c>
      <c r="J53" s="35">
        <f>SUM(B53:I53)</f>
        <v>2609091.7399999998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2609091.7199999997</v>
      </c>
      <c r="L56" s="43"/>
    </row>
    <row r="57" spans="1:10" ht="17.25" customHeight="1">
      <c r="A57" s="17" t="s">
        <v>48</v>
      </c>
      <c r="B57" s="45">
        <v>58009.14</v>
      </c>
      <c r="C57" s="45">
        <v>54989.47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112998.61</v>
      </c>
    </row>
    <row r="58" spans="1:10" ht="17.25" customHeight="1">
      <c r="A58" s="17" t="s">
        <v>54</v>
      </c>
      <c r="B58" s="45">
        <v>249723.39</v>
      </c>
      <c r="C58" s="45">
        <v>151475.89</v>
      </c>
      <c r="D58" s="44">
        <v>0</v>
      </c>
      <c r="E58" s="45">
        <v>210066.1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611265.38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138194.64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138194.64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146901.32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146901.32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46119.33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46119.33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26557.38</v>
      </c>
      <c r="E62" s="44">
        <v>0</v>
      </c>
      <c r="F62" s="45">
        <v>30138.3</v>
      </c>
      <c r="G62" s="44">
        <v>0</v>
      </c>
      <c r="H62" s="44">
        <v>0</v>
      </c>
      <c r="I62" s="44">
        <v>0</v>
      </c>
      <c r="J62" s="35">
        <f t="shared" si="21"/>
        <v>56695.68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144557.81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144557.81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92115.72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92115.72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15740.69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15740.69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197548.46</v>
      </c>
      <c r="G66" s="44">
        <v>0</v>
      </c>
      <c r="H66" s="44">
        <v>0</v>
      </c>
      <c r="I66" s="44">
        <v>0</v>
      </c>
      <c r="J66" s="35">
        <f t="shared" si="21"/>
        <v>197548.46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292899.91</v>
      </c>
      <c r="H67" s="45">
        <v>356181.23</v>
      </c>
      <c r="I67" s="44">
        <v>0</v>
      </c>
      <c r="J67" s="32">
        <f t="shared" si="21"/>
        <v>649081.1399999999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214898.67</v>
      </c>
      <c r="H68" s="44">
        <v>0</v>
      </c>
      <c r="I68" s="44">
        <v>0</v>
      </c>
      <c r="J68" s="35">
        <f t="shared" si="21"/>
        <v>214898.67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60789.11</v>
      </c>
      <c r="J69" s="32">
        <f t="shared" si="21"/>
        <v>60789.11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122185.16</v>
      </c>
      <c r="J70" s="35">
        <f t="shared" si="21"/>
        <v>122185.16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1.6099023733737798</v>
      </c>
      <c r="C75" s="55">
        <v>1.573137924382716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1.4916720282572822</v>
      </c>
      <c r="C76" s="55">
        <v>1.4599430077301476</v>
      </c>
      <c r="D76" s="55"/>
      <c r="E76" s="55">
        <v>1.5381736597561264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1.4177496819464088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1.4864841248091454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1.940855872798769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1.6510590321763365</v>
      </c>
      <c r="E80" s="55">
        <v>0</v>
      </c>
      <c r="F80" s="55">
        <v>1.5263522787260249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1.4866716332016807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1.482646006213867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1.4699676594464501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1.4523663750443254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1.4797064830186437</v>
      </c>
      <c r="H85" s="55">
        <v>1.687485891331185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1.618776794075572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1.8462726902141333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1.9097140840098836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2013-12-13T16:37:29Z</dcterms:modified>
  <cp:category/>
  <cp:version/>
  <cp:contentType/>
  <cp:contentStatus/>
</cp:coreProperties>
</file>