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0" windowWidth="14025" windowHeight="7230" activeTab="0"/>
  </bookViews>
  <sheets>
    <sheet name="Art. 14º - Inciso I - Pub-hab" sheetId="1" r:id="rId1"/>
    <sheet name="Art. 14º - Inciso I - Cob-veget" sheetId="2" r:id="rId2"/>
    <sheet name="Art. 14º - Inciso II" sheetId="3" r:id="rId3"/>
    <sheet name="Art. 14º - Inciso III" sheetId="4" r:id="rId4"/>
    <sheet name="Art. 14º - Inciso IV" sheetId="5" r:id="rId5"/>
    <sheet name="Concentração DBO" sheetId="6" r:id="rId6"/>
    <sheet name="Art. 15º" sheetId="7" r:id="rId7"/>
    <sheet name="Art. 16º" sheetId="8" r:id="rId8"/>
  </sheets>
  <definedNames/>
  <calcPr fullCalcOnLoad="1"/>
</workbook>
</file>

<file path=xl/sharedStrings.xml><?xml version="1.0" encoding="utf-8"?>
<sst xmlns="http://schemas.openxmlformats.org/spreadsheetml/2006/main" count="2112" uniqueCount="399">
  <si>
    <t>SUBPREFEITURA</t>
  </si>
  <si>
    <t>Área de Parques Municipais existentes (m²)</t>
  </si>
  <si>
    <t>Área de Parques Estaduais (UCPI)* e Urbanos existentes (m²)</t>
  </si>
  <si>
    <t>Praças (m²)</t>
  </si>
  <si>
    <t>Total de Áreas Verdes Públicas (m²)</t>
  </si>
  <si>
    <t>População</t>
  </si>
  <si>
    <t>Índice de Áreas Verdes Públicas por habitante (m²/hab)</t>
  </si>
  <si>
    <t>ARICANDUVA/FORMOSA/CARRAO</t>
  </si>
  <si>
    <t>BUTANTA</t>
  </si>
  <si>
    <t>CAMPO LIMPO</t>
  </si>
  <si>
    <t>CAPELA DO SOCORRO</t>
  </si>
  <si>
    <t>CASA VERDE/CACHOEIRINHA</t>
  </si>
  <si>
    <t>CIDADE ADEMAR</t>
  </si>
  <si>
    <t>CIDADE TIRADENTES</t>
  </si>
  <si>
    <t>ERMELINO MATARAZZO</t>
  </si>
  <si>
    <t>FREGUESIA/BRASILANDIA</t>
  </si>
  <si>
    <t>GUAIANASES</t>
  </si>
  <si>
    <t>IPIRANGA</t>
  </si>
  <si>
    <t>ITAIM PAULISTA</t>
  </si>
  <si>
    <t>ITAQUERA</t>
  </si>
  <si>
    <t>JABAQUARA</t>
  </si>
  <si>
    <t>JACANA/TREMEMBE</t>
  </si>
  <si>
    <t>LAPA</t>
  </si>
  <si>
    <t>M´BOI MIRIM</t>
  </si>
  <si>
    <t>MOOCA</t>
  </si>
  <si>
    <t>PARELHEIROS</t>
  </si>
  <si>
    <t>PENHA</t>
  </si>
  <si>
    <t>PERUS</t>
  </si>
  <si>
    <t>PINHEIROS</t>
  </si>
  <si>
    <t>PIRITUBA</t>
  </si>
  <si>
    <t>SANTANA/TUCURUVI</t>
  </si>
  <si>
    <t>SANTO AMARO</t>
  </si>
  <si>
    <t>SAO MATEUS</t>
  </si>
  <si>
    <t>SAO MIGUEL</t>
  </si>
  <si>
    <t>SE</t>
  </si>
  <si>
    <t>VILA MARIA/VILA GUILHERME</t>
  </si>
  <si>
    <t>VILA MARIANA</t>
  </si>
  <si>
    <t>VILA PRUDENTE/SAPOPEMBA</t>
  </si>
  <si>
    <t>TOTAL</t>
  </si>
  <si>
    <t>* UCPI - Unidade de Conservação de Proteção Integral</t>
  </si>
  <si>
    <t xml:space="preserve">Fonte: O cálculo do indicador é feito pela SVMA, a partir de dados de SVMA (Departamentos de Planejamento Ambiental e Parques e Áreas Verdes), </t>
  </si>
  <si>
    <t>da Secretaria Estadual do Meio Ambiente e Secretaria Municipal de Desenvolvimento Urbano (projeção da população, a partir do CENSO/IBGE).</t>
  </si>
  <si>
    <t>** Deve ainda ser indicada a existencia do Parque CEMUCAM, fora dos limites de SP. Com área de  910.821,00 m² , se localiza em Cotia.</t>
  </si>
  <si>
    <t xml:space="preserve">Também não foram computadas no índice final áreas já desapropriadas pelo município para a implantação de parques, bem como áreas verdes de grandes equipamentos públicos, como USP-Cidade Universitária, USP-Leste e cemiterios municipais. </t>
  </si>
  <si>
    <t>Período Reportado=Dezembro de 2010</t>
  </si>
  <si>
    <t>Período Reportado: 31 de dezembro de 2011.</t>
  </si>
  <si>
    <t>Cobertura Vegetal por Habitante</t>
  </si>
  <si>
    <t>Área de Cobertura Vegetal (m²)</t>
  </si>
  <si>
    <t>Índice de Cobertura Vegetal por habitante (m²/hab)</t>
  </si>
  <si>
    <t xml:space="preserve">Fonte: O cálculo do indicador é feito pela SVMA, a partir da interpretação de imagens de </t>
  </si>
  <si>
    <t xml:space="preserve">satélite LANDSAT-7, para a determinação das áreas, oriundas do projeto e publicação </t>
  </si>
  <si>
    <t>ATLAS AMBIENTAL DO MUNICÍPIO DE SP e da SMDU (dados de população projetada a partir do CENSO/IBGE).</t>
  </si>
  <si>
    <t>A qualidade da água no sistema fluvial</t>
  </si>
  <si>
    <t>Índice de qualidade das águas</t>
  </si>
  <si>
    <t>Para este Índice propõe-se a utilização de três índices:</t>
  </si>
  <si>
    <t>1. IQA - Índice de Qualidade das Águas</t>
  </si>
  <si>
    <t>2. IAP - Índice de Qualidade de Água Bruta para Fins de Abastecimento Público</t>
  </si>
  <si>
    <t xml:space="preserve">3. IVA - Índice de Qualidade da Água para a Proteção da Vida Aquática </t>
  </si>
  <si>
    <t xml:space="preserve"> </t>
  </si>
  <si>
    <t>1. Índice de Qualidade das águas- IQA;</t>
  </si>
  <si>
    <t xml:space="preserve">IQA - Bacia do Alto Tietê - Pontos Monitorados no MSP - Médias anuais </t>
  </si>
  <si>
    <t>Ponto de Monitoramento no MSP</t>
  </si>
  <si>
    <t>Billings - BILL02030</t>
  </si>
  <si>
    <t>sem informação</t>
  </si>
  <si>
    <t>não publicado</t>
  </si>
  <si>
    <t>Billings - Braço Taquacetuba - BITQ00100</t>
  </si>
  <si>
    <t>Rio Cabuçu - CABU04700</t>
  </si>
  <si>
    <t>Rio Aricanduva - DUVA04900</t>
  </si>
  <si>
    <t>Rio Embú-Mirim - EMMI02900</t>
  </si>
  <si>
    <t>Reservatório Guarapiranga - GUAR00100</t>
  </si>
  <si>
    <t>Reservatório Guarapiranga - GUAR00900</t>
  </si>
  <si>
    <t>Rio Itaquera - KERA04990</t>
  </si>
  <si>
    <t>Rib dos Meninos - NINO04900</t>
  </si>
  <si>
    <t>Rio Pinheiros - PINH04100</t>
  </si>
  <si>
    <t>Rio Pinheiros - PINH04250</t>
  </si>
  <si>
    <t xml:space="preserve">Rio Pinheiros - PINH04500 </t>
  </si>
  <si>
    <t>Rio Pinheiros - PINH04900</t>
  </si>
  <si>
    <t xml:space="preserve">Rio Tamanduateí - TAMT04900  </t>
  </si>
  <si>
    <t xml:space="preserve">Rio Tietê - TIET04170 </t>
  </si>
  <si>
    <t>Rio Tietê-TIET04180</t>
  </si>
  <si>
    <t>Rio Tietê - TIET04200</t>
  </si>
  <si>
    <t>Fonte: CETESB (2010) - Relatório de Qualidades das Águas Superficiais - Anexos (Apendice J)</t>
  </si>
  <si>
    <t>Elaboração: DEPLAN-1/SVMA</t>
  </si>
  <si>
    <t>IQA - Bacia do Alto Tietê - Pontos Monitorados no MSP</t>
  </si>
  <si>
    <t>Ano de 2010</t>
  </si>
  <si>
    <t>Ponto de Monitoramento no MSP*</t>
  </si>
  <si>
    <t>Ótima</t>
  </si>
  <si>
    <t>Boa</t>
  </si>
  <si>
    <t>Regular</t>
  </si>
  <si>
    <t>Ruim</t>
  </si>
  <si>
    <t>Péssima</t>
  </si>
  <si>
    <t xml:space="preserve">* Frequência de amostragem variável durante o ano - 5 a 9 amostras dependendo do ponto </t>
  </si>
  <si>
    <t>Fonte: CETESB (2010) - Relatório de Qualidades das Águas Superficiais - Tabela 26</t>
  </si>
  <si>
    <t xml:space="preserve">2. Índice de Qualidade de Água Bruta para Fins de Abastecimento Público - IAP </t>
  </si>
  <si>
    <t>IAP - Reservatório Guarapiranga</t>
  </si>
  <si>
    <t>IAP- Reservatório Billings / Braço Taquacetuba</t>
  </si>
  <si>
    <t>3. Índice de Qualidade de Água para Proteção da Vida Aquática - IVA</t>
  </si>
  <si>
    <t>IVA - Reservatório Guarapiranga</t>
  </si>
  <si>
    <t>IVA - Reservatório Billings / Braço Taquacetuba</t>
  </si>
  <si>
    <t>Concentração de DBO (Demanda Bioquímica de Oxigênio) - Programa Córrego Limpo </t>
  </si>
  <si>
    <t>Rios e corpos dágua monitorados no território da cidade de SP</t>
  </si>
  <si>
    <t>Rio Pinheiros</t>
  </si>
  <si>
    <t>Ano: 2008</t>
  </si>
  <si>
    <t>Ponto Amostrado</t>
  </si>
  <si>
    <t>Parâmetro</t>
  </si>
  <si>
    <t>PINH04100</t>
  </si>
  <si>
    <t>DBO (mg/l)</t>
  </si>
  <si>
    <t>&lt; 3</t>
  </si>
  <si>
    <t>OD (mg/l)</t>
  </si>
  <si>
    <t>* 0,9</t>
  </si>
  <si>
    <t>* 1,2</t>
  </si>
  <si>
    <t>* 1,8</t>
  </si>
  <si>
    <t>* 0,8</t>
  </si>
  <si>
    <t>PINH04900</t>
  </si>
  <si>
    <t>* &lt; 0,07</t>
  </si>
  <si>
    <t>* 0,4</t>
  </si>
  <si>
    <t>* 0,13</t>
  </si>
  <si>
    <t>* 0,21</t>
  </si>
  <si>
    <t>* Padrão CONAMA Valor mínimo = 2mg/l para corpos dágua enquadrados na Classe 4.</t>
  </si>
  <si>
    <r>
      <t>Fonte:</t>
    </r>
    <r>
      <rPr>
        <sz val="11"/>
        <color indexed="8"/>
        <rFont val="Calibri"/>
        <family val="2"/>
      </rPr>
      <t xml:space="preserve"> CETESB (2010) Relatório da Qualidade das Águas Superficiais do Estado de SP</t>
    </r>
  </si>
  <si>
    <t>Ano: 2009</t>
  </si>
  <si>
    <t>*1</t>
  </si>
  <si>
    <t>*0,8</t>
  </si>
  <si>
    <t>*0,3</t>
  </si>
  <si>
    <t>*1,3</t>
  </si>
  <si>
    <t>*&lt;0,21</t>
  </si>
  <si>
    <t>*0,5</t>
  </si>
  <si>
    <t>Ano: 2010</t>
  </si>
  <si>
    <t>*0,6</t>
  </si>
  <si>
    <t>*0,7</t>
  </si>
  <si>
    <t>*0,4</t>
  </si>
  <si>
    <t>*&lt;0,07</t>
  </si>
  <si>
    <t>Ano: 2011</t>
  </si>
  <si>
    <t>Dados ainda não disponibilizados em Relatório</t>
  </si>
  <si>
    <t>Rio Tietê</t>
  </si>
  <si>
    <t>TIET04180</t>
  </si>
  <si>
    <t>*0,13</t>
  </si>
  <si>
    <t>*&lt; 0,07</t>
  </si>
  <si>
    <t>*0,15</t>
  </si>
  <si>
    <t>*1,6</t>
  </si>
  <si>
    <t>TIET04200</t>
  </si>
  <si>
    <t>* &lt; 0,21</t>
  </si>
  <si>
    <t>* 0,5</t>
  </si>
  <si>
    <t>Rio Tamanduatei</t>
  </si>
  <si>
    <t>TAMT04900</t>
  </si>
  <si>
    <t>* 0,3</t>
  </si>
  <si>
    <t>* 0,15</t>
  </si>
  <si>
    <t>* 0,2</t>
  </si>
  <si>
    <t>*1,4</t>
  </si>
  <si>
    <t>*1,1</t>
  </si>
  <si>
    <t>Rio Cabuçu de Cima</t>
  </si>
  <si>
    <t xml:space="preserve">Enquadramento Resolução CONAMA - Classe 4 - Parâmetros: DBO e OD </t>
  </si>
  <si>
    <t>CABU04700</t>
  </si>
  <si>
    <t>* 0,6</t>
  </si>
  <si>
    <t>*1,8</t>
  </si>
  <si>
    <t>*0,2</t>
  </si>
  <si>
    <t>Ano:2011</t>
  </si>
  <si>
    <t>Rio Aricanduva</t>
  </si>
  <si>
    <t>DUVA04900</t>
  </si>
  <si>
    <t>*1,5</t>
  </si>
  <si>
    <t>Ano : 2011</t>
  </si>
  <si>
    <t>Córrego dos Meninos</t>
  </si>
  <si>
    <t>NINO04900</t>
  </si>
  <si>
    <t>* 1,6</t>
  </si>
  <si>
    <t>*0,9</t>
  </si>
  <si>
    <t>*1,2</t>
  </si>
  <si>
    <t>Reservatório Guarapiranga</t>
  </si>
  <si>
    <t>Enquadramento Resolução CONAMA - Classe 0 - Especial - Parâmetros: DBO e OD  Ano:2008</t>
  </si>
  <si>
    <t>GUAR00100</t>
  </si>
  <si>
    <t>* 4</t>
  </si>
  <si>
    <t>* 5</t>
  </si>
  <si>
    <t>* 1,3</t>
  </si>
  <si>
    <t>* 4,9</t>
  </si>
  <si>
    <t>GUAR00900</t>
  </si>
  <si>
    <t>* 6</t>
  </si>
  <si>
    <t>* 5,41</t>
  </si>
  <si>
    <t>* Padrão CONAMA Valor mínimo de OD = 6 mg/l e valor máximo de DBO = 3 mg/l para corpos dágua enquadrados na Classe 0 - Especial.</t>
  </si>
  <si>
    <t>Enquadramento Resolução CONAMA - Classe 0 - Especial - Parâmetros: DBO e OD Ano:2009</t>
  </si>
  <si>
    <t>*5</t>
  </si>
  <si>
    <t>*4</t>
  </si>
  <si>
    <t>&lt;3</t>
  </si>
  <si>
    <t>*5,1</t>
  </si>
  <si>
    <t>*5,2</t>
  </si>
  <si>
    <t>*4,6</t>
  </si>
  <si>
    <t>Enquadramento Resolução CONAMA - Classe 0 - Especial - Parâmetros: DBO e OD Ano:2010</t>
  </si>
  <si>
    <t>*8</t>
  </si>
  <si>
    <t>*7</t>
  </si>
  <si>
    <t>*4,7</t>
  </si>
  <si>
    <t>*5,7</t>
  </si>
  <si>
    <t>*2,3</t>
  </si>
  <si>
    <t>*5,8</t>
  </si>
  <si>
    <t>Reservatório Billings</t>
  </si>
  <si>
    <t>BILL02030</t>
  </si>
  <si>
    <t>** 14</t>
  </si>
  <si>
    <t>** 7</t>
  </si>
  <si>
    <t>** 6</t>
  </si>
  <si>
    <t>** 10</t>
  </si>
  <si>
    <t>** 0,53</t>
  </si>
  <si>
    <t>**2</t>
  </si>
  <si>
    <t>** 4,1</t>
  </si>
  <si>
    <t>** 3,5</t>
  </si>
  <si>
    <t>BILL02100</t>
  </si>
  <si>
    <t>* 9</t>
  </si>
  <si>
    <t>* 8</t>
  </si>
  <si>
    <t>* 0,7</t>
  </si>
  <si>
    <t>* 3,7</t>
  </si>
  <si>
    <t>* 3,8</t>
  </si>
  <si>
    <t>* Padrão CONAMA Valor mínimo de OD = 5 mg/l e valor máximo de DBO = 5 mg/l para corpos dágua enquadrados na Classe 2.</t>
  </si>
  <si>
    <t>Fonte: Programa Córrego Limpo: SABESP e Secretaria de Coordenação das Subprefeituras.</t>
  </si>
  <si>
    <t>*11</t>
  </si>
  <si>
    <t>*20</t>
  </si>
  <si>
    <t>*12</t>
  </si>
  <si>
    <t>*3,2</t>
  </si>
  <si>
    <t>*9</t>
  </si>
  <si>
    <t>*6</t>
  </si>
  <si>
    <t>*3,6</t>
  </si>
  <si>
    <t>*3,7</t>
  </si>
  <si>
    <t>*2,9</t>
  </si>
  <si>
    <t>*15</t>
  </si>
  <si>
    <t>*52</t>
  </si>
  <si>
    <t>*13</t>
  </si>
  <si>
    <t>*17</t>
  </si>
  <si>
    <t>*2,5</t>
  </si>
  <si>
    <t>*4,4</t>
  </si>
  <si>
    <t>*36</t>
  </si>
  <si>
    <t>Braço Taquacetuba - Billings</t>
  </si>
  <si>
    <t>BITQ00100</t>
  </si>
  <si>
    <t>-</t>
  </si>
  <si>
    <t>Rio Embu Mirim</t>
  </si>
  <si>
    <t>EMMI02900</t>
  </si>
  <si>
    <t>* 3,1</t>
  </si>
  <si>
    <t>* 4,7</t>
  </si>
  <si>
    <t>* 4,5</t>
  </si>
  <si>
    <t>*3,3</t>
  </si>
  <si>
    <t>*3,8</t>
  </si>
  <si>
    <t>*3,1</t>
  </si>
  <si>
    <t>*3,9</t>
  </si>
  <si>
    <t>Área de lazer por habitante por metro quadrado (Parques e Praças)</t>
  </si>
  <si>
    <t>Período Reportado: 31 de dezembro de 2009.</t>
  </si>
  <si>
    <t>Índice de Áreas de lazer em Parques e Praças por habitante (m²/hab)</t>
  </si>
  <si>
    <t>ERMELINO MATARAZZO*</t>
  </si>
  <si>
    <t>IPIRANGA*</t>
  </si>
  <si>
    <t>JABAQUARA*</t>
  </si>
  <si>
    <t>PENHA*</t>
  </si>
  <si>
    <t>SAO MIGUEL*</t>
  </si>
  <si>
    <r>
      <t>Fonte</t>
    </r>
    <r>
      <rPr>
        <sz val="10"/>
        <rFont val="Arial"/>
        <family val="2"/>
      </rPr>
      <t xml:space="preserve">: O cálculo do indicador é feito pela SVMA, a partir de dados de SVMA (Departamentos de Planejamento Ambiental e Parques e Áreas Verdes), </t>
    </r>
  </si>
  <si>
    <t>da Secretaria Estadual do Meio Ambiente e Secretaria Municipal de Desenvolvimento Urbano (áreas de praças e projeção da população, a partir do CENSO/IBGE).</t>
  </si>
  <si>
    <t xml:space="preserve"> No caso específico das praças, a informação original é proveniente das Subprefeituras.</t>
  </si>
  <si>
    <t>Período Reportado: 31 de dezembro de 2010.</t>
  </si>
  <si>
    <t>Áreas de Lazer em Parques Municipais existentes (m²)</t>
  </si>
  <si>
    <t>Áreas de Lazer em Parques Estaduais (m²)</t>
  </si>
  <si>
    <t>Total de Áreas de Lazer em Parques e Praças(m²)</t>
  </si>
  <si>
    <t>CASA VERDE/CACHOEIRINHA*</t>
  </si>
  <si>
    <t>FREGUESIA/BRASILANDIA*</t>
  </si>
  <si>
    <t>JACANA/TREMEMBE*</t>
  </si>
  <si>
    <t>PARELHEIROS*</t>
  </si>
  <si>
    <t>PERUS**</t>
  </si>
  <si>
    <t>PIRITUBA*</t>
  </si>
  <si>
    <t>SANTANA/TUCURUVI***</t>
  </si>
  <si>
    <t>* Áreas de Parques Estaduais (Cantareira, Serra do Mar, Nascentes do Ipiranga, Ecológico do Tietê, Jaraguá) não contabilizadas, em estudo a área real de uso público)</t>
  </si>
  <si>
    <t>** Área do Parque Anhanguera não contabilizada como área de lazer. Em estudo a área do parque que é usada como lazer e fruição pública</t>
  </si>
  <si>
    <t>*** Área do Horto Florestal - a confirmar</t>
  </si>
  <si>
    <t>da Secretaria Estadual do Meio Ambiente e Secretaria Municipal de Desenvolvimento Urbano (áreas de praças e  população, a partir do CENSO/IBGE).</t>
  </si>
  <si>
    <t>Áreas</t>
  </si>
  <si>
    <t>Índices de qualidade do ar</t>
  </si>
  <si>
    <t>ESTAÇÕES</t>
  </si>
  <si>
    <t>QUALIDADE DO AR BOA</t>
  </si>
  <si>
    <t>QUALIDADE DO AR REGULAR</t>
  </si>
  <si>
    <t>QUALIDADE DO AR INADEQUADA</t>
  </si>
  <si>
    <t>QUALIDADE DO AR MÁ</t>
  </si>
  <si>
    <t>Total de dias monitorados</t>
  </si>
  <si>
    <t>N.dias</t>
  </si>
  <si>
    <t>%</t>
  </si>
  <si>
    <t>Centro</t>
  </si>
  <si>
    <t>Cerqueira César</t>
  </si>
  <si>
    <t>Congonhas</t>
  </si>
  <si>
    <t>Ibirapuera - SP</t>
  </si>
  <si>
    <t>IPEN-USP</t>
  </si>
  <si>
    <t>Itaquera</t>
  </si>
  <si>
    <t>Móoca</t>
  </si>
  <si>
    <t>Nossa Senhora do Ó</t>
  </si>
  <si>
    <t>Parelheiros</t>
  </si>
  <si>
    <t>Parque D. Pedro II</t>
  </si>
  <si>
    <t>Pinheiros</t>
  </si>
  <si>
    <t>Santana</t>
  </si>
  <si>
    <t>Santo Amaro</t>
  </si>
  <si>
    <t>Cambuci*</t>
  </si>
  <si>
    <t>Obs: As porcentagens foram calculadas em relação ao total de dias monitorados em cada estação</t>
  </si>
  <si>
    <t>(*) Estação Móvel</t>
  </si>
  <si>
    <t>Fonte: CETESB (2009)</t>
  </si>
  <si>
    <t>Cambuci</t>
  </si>
  <si>
    <t>Obs: As porcentagens foram calculadas em relação ao total de dias monitoradas em cada estação</t>
  </si>
  <si>
    <t>Fonte: CETESB (2010)</t>
  </si>
  <si>
    <t>Atualização: Deplan - 1</t>
  </si>
  <si>
    <t xml:space="preserve">Fonte: CETESB (2011) </t>
  </si>
  <si>
    <t>Fonte: CETESB (2011)</t>
  </si>
  <si>
    <t>Número de dias do ano com ultrapassagem dos padrões</t>
  </si>
  <si>
    <t>LOCAL DE AMOSTRAGEM</t>
  </si>
  <si>
    <t>Cambuci (1)</t>
  </si>
  <si>
    <t>_</t>
  </si>
  <si>
    <t>Campos Elíseos (2)</t>
  </si>
  <si>
    <t>Centro (3)</t>
  </si>
  <si>
    <t>Horto Florestal (4)</t>
  </si>
  <si>
    <t>Ibirapuera</t>
  </si>
  <si>
    <t xml:space="preserve">IPEN-USP </t>
  </si>
  <si>
    <t xml:space="preserve">Itaquera </t>
  </si>
  <si>
    <t>Moema (5)</t>
  </si>
  <si>
    <t>Moóca</t>
  </si>
  <si>
    <t xml:space="preserve">Parelheiros </t>
  </si>
  <si>
    <t xml:space="preserve">Pinheiros </t>
  </si>
  <si>
    <t>Praça da República (6)</t>
  </si>
  <si>
    <t xml:space="preserve">Santo Amaro </t>
  </si>
  <si>
    <t>Tatuapé (7)</t>
  </si>
  <si>
    <t>Fonte: Cetesb. Relatório de Qualidade do Ar no Estado de São Paulo (2010) - Anexo 4 - Dados da Qualidade do Ar</t>
  </si>
  <si>
    <t>Elaboração: Deplan - 1/SVMA</t>
  </si>
  <si>
    <t>Obs: nº de ultrapassagens do nível de atenção também foi contabilizado como nº de ultrapassagem do PQAr</t>
  </si>
  <si>
    <t>Estações:</t>
  </si>
  <si>
    <t>(1) Desativada em 08/04/2008</t>
  </si>
  <si>
    <t>(2),(5),(6) e (7) Rede Manual</t>
  </si>
  <si>
    <t>(3) Desativada em 08/02/2010</t>
  </si>
  <si>
    <t>(4) Em operação de 17/08/2004 a 11/11/2008</t>
  </si>
  <si>
    <t xml:space="preserve">Este indicador é obtido a partir da somatória das áreas verdes de propriedade pública, criadas e geridas pelo Poder Público Municipal e pelo Poder Público Estadual. Estão incluídos neste indicador todos os parques públicos urbanos municipais, parques estaduais urbanos, praças e todas as Unidades de Conservação de Proteção Integral definidas pelo Sistema Nacional de Unidades de Conservação - SNUC, efetivamente implantadas na cidade. O índice proposto tem como objetivo a avaliação da distribuição das áreas verdes públicas na cidade, independente de sua função, ou seja, para uso de lazer e contemplação (parques urbanos e praças, com uso intensivo) ou para conservação de ecossistemas (uso restrito, para pesquisa). Indica o esforço do poder público em criar/ampliar espaços públicos de preservação de área verde, com implicação no clima do entorno/ região e na fruição pública. </t>
  </si>
  <si>
    <t>Conceito</t>
  </si>
  <si>
    <t>Este indicador é obtido a partir da identificação de áreas públicas e particulares com cobertura vegetal, incluindo áreas de vegetação arbórea, arbustiva e rasteira (gramíneas). Estão incluídas as áreas públicas com presença de vegetação, incluindo parques, praças, áreas vinculadas ao sistema viário (rotatórias, canteiros, etc) e a equipamentos institucionais (cemitérios, escolas, universidades, entre outros), bem como as áreas vegetadas de propriedade particular (intra-lote), chácaras, sítios, reflorestamentos. Foram computadas também as áreas com ocorrência expressiva de mata nativa, em geral inseridas nas unidades de conservação de proteção integral (parques estaduais da Serra do Mar e da Cantareira)</t>
  </si>
  <si>
    <t>II - área de lazer por habitante por metro quadrado;</t>
  </si>
  <si>
    <t xml:space="preserve">Este indicador é obtido a partir do somatório dos indicadores de áreas verdes de propriedade pública com fruição pública, ou seja, destinadas a uso intensivo da população, criadas e geridas pelo Poder Público Municipal e pelo Poder Público Estadual. Estão incluídos nestes indicadores todos os parques públicos urbanos municipais, praças e parques estaduais urbanos. Em algumas subprefeituras, foram também computadas além das praças, as áreas de grandes canteiros, com vegetação, pertencentes ao sistema viário. O índice proposto tem como objetivo a avaliação da distribuição das áreas verdes públicas na cidade onde é possível desenvolver atividades de lazer voltadas à contemplação, práticas desportivas, atividades culturais, etc. Em conjunto com outros índices e indicadores propicia a avaliação da qualidade de vida da cidade. </t>
  </si>
  <si>
    <t>IV - a qualidade da água do sistema fluvial.</t>
  </si>
  <si>
    <t xml:space="preserve">Os parâmetros de qualidade refletem, principalmente, a contaminação dos corpos hídricos ocasionada pelo lançamento de esgotos domésticos. Este índice foi desenvolvido para avaliar a qualidade das águas, tendo como determinante principal a sua utilização para o abastecimento público, considerando aspectos relativos ao tratamento dessas águas.
Grupo de variáveis básicas: Temperatura da Água, pH, Oxigênio Dissolvido, Demanda Bioquímica de Oxigênio, Coliformes Termotolerantes, Nitrogênio Total, Fósforo Total, Resíduo Total e Turbidez.
O Índice de Qualidade das Águas varia de 0 a 100, estabelecendo-se intervalos entre estes dois valores, a saber: ÓTIMA, BOA, REGULAR, RUIM e PÉSSIMA, sendo que valores mais próximos de 100 indicam uma melhor qualidade da água. </t>
  </si>
  <si>
    <t>III - a qualidade dos índices de qualidade do ar;</t>
  </si>
  <si>
    <t>O índice de qualidade do ar é uma ferramenta matemática desenvolvida para simplificar o processo de divulgação da qualidade do ar. Esse índice é utilizado desde 1981, e foi criado usando como base uma longa experiência desenvolvida no Canadá e EUA.</t>
  </si>
  <si>
    <t>I - área verde por habitante por metro quadrado - Cobertura vegetal por habitante</t>
  </si>
  <si>
    <t>Inciso</t>
  </si>
  <si>
    <t xml:space="preserve">I - área verde por habitante por metro quadrado - Áreas Verdes Públicas por Habitante </t>
  </si>
  <si>
    <t>Parâmetro: Partículas Inaláves (MP10)</t>
  </si>
  <si>
    <t>Parâmetro: Dióxido de Enxofre (SO2)</t>
  </si>
  <si>
    <t>Parâmetro: Dióxido de Nitrogênio (NO2)</t>
  </si>
  <si>
    <t>Parâmetro: Monóxido de Carbono (CO)</t>
  </si>
  <si>
    <t>Parâmetro: Ozônio (O3)</t>
  </si>
  <si>
    <t>Parâmetro: Particulas Inaláveis (MP10)</t>
  </si>
  <si>
    <t xml:space="preserve"> Parâmetro: Dióxido de Nitrogênio (NO2)</t>
  </si>
  <si>
    <t xml:space="preserve"> Parâmetro: Ozônio (O3)</t>
  </si>
  <si>
    <t>Responsável: Secretaria Municipal do Verde e do Meio Ambiente</t>
  </si>
  <si>
    <t>2009-2012</t>
  </si>
  <si>
    <t>RELATÓRIO PSIU</t>
  </si>
  <si>
    <t>Descrição</t>
  </si>
  <si>
    <t>2012(out)</t>
  </si>
  <si>
    <t xml:space="preserve">Reclamações Recebidas </t>
  </si>
  <si>
    <t>Atendimentos Realizados</t>
  </si>
  <si>
    <t>Vistorias</t>
  </si>
  <si>
    <t>Comunicados</t>
  </si>
  <si>
    <t>Interdição</t>
  </si>
  <si>
    <t>Multa e Lacração p/ Bares 
aberto após 1h - Lei 12.879</t>
  </si>
  <si>
    <t>Multas de Ruído</t>
  </si>
  <si>
    <t>Fechamento Administrativo/
Policial</t>
  </si>
  <si>
    <t>Emparedados</t>
  </si>
  <si>
    <t>Multas Aplicadas  (R$)</t>
  </si>
  <si>
    <t>.</t>
  </si>
  <si>
    <t>Responsável: Secretaria Municipal de Coordenação das Subprefeituras</t>
  </si>
  <si>
    <t>Artigo</t>
  </si>
  <si>
    <t>A PMSP não realiza a medida direta do nível de ruído médio. Apresenta este indicador pelo número de reclamações de cidadãos ao Programa de Silêncio Urbano (PSIU).</t>
  </si>
  <si>
    <t>Art. 15º - A quantificação dos níveis de ruído será expressa pelo indicador que mede o ruído médio em decibéis, nos termos da legislação vigente e pelo número de reclamações de cidadãos aos órgãos competentes.</t>
  </si>
  <si>
    <t>Art. 16º - A quantificação dos níveis de poluição visual será expressa pelo número de licenças de circulação de anúncios ou de instalação de placas concedidas pelo órgão competente, pelo número de anúncios ou placas retiradas de circulação e pelo número de reclamações de cidadãos aos órgãos competentes.</t>
  </si>
  <si>
    <t>Multas Aplicadas</t>
  </si>
  <si>
    <t>Subprefeitura</t>
  </si>
  <si>
    <t>2006 a 2010</t>
  </si>
  <si>
    <t>2011 e 2012</t>
  </si>
  <si>
    <t>AD-CIDADE ADEMAR</t>
  </si>
  <si>
    <t>AF-ARICANDUVA/V FORMOSA</t>
  </si>
  <si>
    <t>BT-BUTANTA</t>
  </si>
  <si>
    <t>CL-CAMPO LIMPO</t>
  </si>
  <si>
    <t>CS-CAPELA DO SOCORRO</t>
  </si>
  <si>
    <t>CT-CIDADE TIRADENTES</t>
  </si>
  <si>
    <t>CV-CASA VERDE</t>
  </si>
  <si>
    <t>EM-ERMELINO MATARAZZO</t>
  </si>
  <si>
    <t>FO-FREGUESIA DO O</t>
  </si>
  <si>
    <t>G -GUAIANASES</t>
  </si>
  <si>
    <t>IP-IPIRANGA</t>
  </si>
  <si>
    <t>IQ-ITAQUERA</t>
  </si>
  <si>
    <t>IT-ITAIM PAULISTA</t>
  </si>
  <si>
    <t>JA-JABAQUARA</t>
  </si>
  <si>
    <t>JT-JACANA/TREMEMBE</t>
  </si>
  <si>
    <t>LA-LAPA</t>
  </si>
  <si>
    <t>MB-M. BOI MIRIM</t>
  </si>
  <si>
    <t>MG-VILA MARIA/GUILHERME</t>
  </si>
  <si>
    <t>MO-MOOCA</t>
  </si>
  <si>
    <t>MP-SAO MIGUEL</t>
  </si>
  <si>
    <t>PA-PARELHEIROS</t>
  </si>
  <si>
    <t>PE-PENHA</t>
  </si>
  <si>
    <t>PI-PINHEIROS/ITAIM BIBI</t>
  </si>
  <si>
    <t>PJ-PIRITUBA</t>
  </si>
  <si>
    <t>PR-PERUS</t>
  </si>
  <si>
    <t>SA-SANTO AMARO</t>
  </si>
  <si>
    <t>SE-SE</t>
  </si>
  <si>
    <t>SM-SAO MATEUS</t>
  </si>
  <si>
    <t>ST-SANTANA</t>
  </si>
  <si>
    <t>VM-VILA MARIANA</t>
  </si>
  <si>
    <t>VP-VILA PRUDENTE</t>
  </si>
  <si>
    <t>Total</t>
  </si>
  <si>
    <t>O indicador abaixo apresenta o número de multas aplicadas pelo programa Cidade Limpa, que reflete o nível de poluição visual do município de São Paulo.</t>
  </si>
</sst>
</file>

<file path=xl/styles.xml><?xml version="1.0" encoding="utf-8"?>
<styleSheet xmlns="http://schemas.openxmlformats.org/spreadsheetml/2006/main">
  <numFmts count="19">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
    <numFmt numFmtId="173" formatCode="###\ ###\ ###\ ##0_ ;\-###\ ###\ ###\ ##0_ ;&quot;- &quot;"/>
    <numFmt numFmtId="174" formatCode="#,##0;[Red]#,##0"/>
  </numFmts>
  <fonts count="48">
    <font>
      <sz val="11"/>
      <color indexed="8"/>
      <name val="Calibri"/>
      <family val="2"/>
    </font>
    <font>
      <sz val="10"/>
      <name val="Arial"/>
      <family val="2"/>
    </font>
    <font>
      <b/>
      <sz val="8"/>
      <color indexed="9"/>
      <name val="Arial"/>
      <family val="2"/>
    </font>
    <font>
      <sz val="8"/>
      <color indexed="8"/>
      <name val="Arial"/>
      <family val="2"/>
    </font>
    <font>
      <sz val="8"/>
      <name val="Arial"/>
      <family val="2"/>
    </font>
    <font>
      <b/>
      <sz val="8"/>
      <color indexed="8"/>
      <name val="Arial"/>
      <family val="2"/>
    </font>
    <font>
      <b/>
      <sz val="8"/>
      <name val="Arial"/>
      <family val="2"/>
    </font>
    <font>
      <b/>
      <sz val="9"/>
      <color indexed="8"/>
      <name val="Arial"/>
      <family val="2"/>
    </font>
    <font>
      <b/>
      <sz val="10"/>
      <name val="Arial"/>
      <family val="2"/>
    </font>
    <font>
      <b/>
      <u val="single"/>
      <sz val="10"/>
      <name val="Arial"/>
      <family val="2"/>
    </font>
    <font>
      <b/>
      <sz val="9"/>
      <name val="Arial"/>
      <family val="2"/>
    </font>
    <font>
      <b/>
      <sz val="9"/>
      <color indexed="63"/>
      <name val="Verdana"/>
      <family val="2"/>
    </font>
    <font>
      <b/>
      <u val="single"/>
      <sz val="9"/>
      <color indexed="63"/>
      <name val="Verdana"/>
      <family val="2"/>
    </font>
    <font>
      <sz val="10"/>
      <color indexed="8"/>
      <name val="Arial"/>
      <family val="2"/>
    </font>
    <font>
      <b/>
      <sz val="11"/>
      <color indexed="8"/>
      <name val="Calibri"/>
      <family val="2"/>
    </font>
    <font>
      <b/>
      <sz val="10"/>
      <color indexed="9"/>
      <name val="Arial"/>
      <family val="2"/>
    </font>
    <font>
      <sz val="10"/>
      <color indexed="9"/>
      <name val="Arial"/>
      <family val="2"/>
    </font>
    <font>
      <b/>
      <sz val="10"/>
      <color indexed="10"/>
      <name val="Arial"/>
      <family val="2"/>
    </font>
    <font>
      <b/>
      <sz val="9"/>
      <color indexed="10"/>
      <name val="Arial"/>
      <family val="2"/>
    </font>
    <font>
      <sz val="8"/>
      <color indexed="10"/>
      <name val="Arial"/>
      <family val="2"/>
    </font>
    <font>
      <sz val="10"/>
      <color indexed="10"/>
      <name val="Arial"/>
      <family val="2"/>
    </font>
    <font>
      <b/>
      <sz val="10"/>
      <color indexed="8"/>
      <name val="Arial"/>
      <family val="2"/>
    </font>
    <font>
      <b/>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22"/>
      <color indexed="12"/>
      <name val="Arial"/>
      <family val="2"/>
    </font>
    <font>
      <b/>
      <sz val="18"/>
      <color indexed="12"/>
      <name val="Arial"/>
      <family val="2"/>
    </font>
    <font>
      <sz val="12"/>
      <color indexed="12"/>
      <name val="Arial"/>
      <family val="2"/>
    </font>
    <font>
      <b/>
      <sz val="12"/>
      <color indexed="12"/>
      <name val="Arial"/>
      <family val="2"/>
    </font>
    <font>
      <sz val="11"/>
      <color indexed="12"/>
      <name val="Arial"/>
      <family val="2"/>
    </font>
    <font>
      <sz val="9"/>
      <color indexed="12"/>
      <name val="Arial Narrow"/>
      <family val="2"/>
    </font>
    <font>
      <sz val="10"/>
      <color indexed="8"/>
      <name val="Calibri"/>
      <family val="2"/>
    </font>
    <font>
      <b/>
      <sz val="14"/>
      <name val="Arial"/>
      <family val="2"/>
    </font>
    <font>
      <sz val="11"/>
      <name val="Calibri"/>
      <family val="2"/>
    </font>
    <font>
      <b/>
      <sz val="11"/>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1"/>
        <bgColor indexed="64"/>
      </patternFill>
    </fill>
    <fill>
      <patternFill patternType="solid">
        <fgColor indexed="9"/>
        <bgColor indexed="64"/>
      </patternFill>
    </fill>
    <fill>
      <patternFill patternType="solid">
        <fgColor indexed="13"/>
        <bgColor indexed="64"/>
      </patternFill>
    </fill>
    <fill>
      <patternFill patternType="solid">
        <fgColor indexed="17"/>
        <bgColor indexed="64"/>
      </patternFill>
    </fill>
    <fill>
      <patternFill patternType="solid">
        <fgColor indexed="40"/>
        <bgColor indexed="64"/>
      </patternFill>
    </fill>
  </fills>
  <borders count="6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style="medium"/>
    </border>
    <border>
      <left>
        <color indexed="63"/>
      </left>
      <right>
        <color indexed="63"/>
      </right>
      <top style="medium">
        <color indexed="8"/>
      </top>
      <bottom>
        <color indexed="63"/>
      </bottom>
    </border>
    <border>
      <left style="medium">
        <color indexed="8"/>
      </left>
      <right>
        <color indexed="63"/>
      </right>
      <top style="medium">
        <color indexed="8"/>
      </top>
      <bottom style="medium">
        <color indexed="8"/>
      </bottom>
    </border>
    <border>
      <left style="medium"/>
      <right style="medium">
        <color indexed="8"/>
      </right>
      <top style="thin"/>
      <bottom style="medium"/>
    </border>
    <border>
      <left style="medium"/>
      <right style="medium">
        <color indexed="8"/>
      </right>
      <top style="medium"/>
      <bottom style="medium"/>
    </border>
    <border>
      <left>
        <color indexed="63"/>
      </left>
      <right>
        <color indexed="63"/>
      </right>
      <top style="medium"/>
      <bottom>
        <color indexed="63"/>
      </bottom>
    </border>
    <border>
      <left>
        <color indexed="63"/>
      </left>
      <right>
        <color indexed="63"/>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double">
        <color indexed="12"/>
      </left>
      <right>
        <color indexed="8"/>
      </right>
      <top style="thin">
        <color indexed="12"/>
      </top>
      <bottom style="thin">
        <color indexed="12"/>
      </bottom>
    </border>
    <border>
      <left style="thin">
        <color indexed="12"/>
      </left>
      <right>
        <color indexed="8"/>
      </right>
      <top style="thin">
        <color indexed="12"/>
      </top>
      <bottom style="thin">
        <color indexed="12"/>
      </bottom>
    </border>
    <border>
      <left style="thin">
        <color indexed="12"/>
      </left>
      <right style="double">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8"/>
      </right>
      <top style="thin">
        <color indexed="12"/>
      </top>
      <bottom>
        <color indexed="8"/>
      </bottom>
    </border>
    <border>
      <left style="double">
        <color indexed="12"/>
      </left>
      <right>
        <color indexed="8"/>
      </right>
      <top style="thin">
        <color indexed="12"/>
      </top>
      <bottom style="double">
        <color indexed="12"/>
      </bottom>
    </border>
    <border>
      <left style="thin">
        <color indexed="12"/>
      </left>
      <right>
        <color indexed="8"/>
      </right>
      <top style="thin">
        <color indexed="12"/>
      </top>
      <bottom style="double">
        <color indexed="12"/>
      </bottom>
    </border>
    <border>
      <left style="thin">
        <color indexed="12"/>
      </left>
      <right style="double">
        <color indexed="12"/>
      </right>
      <top style="thin">
        <color indexed="12"/>
      </top>
      <bottom style="double">
        <color indexed="12"/>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style="thin"/>
      <bottom style="thin"/>
    </border>
    <border>
      <left>
        <color indexed="63"/>
      </left>
      <right>
        <color indexed="63"/>
      </right>
      <top style="thin"/>
      <bottom style="thin"/>
    </border>
    <border>
      <left>
        <color indexed="63"/>
      </left>
      <right style="medium"/>
      <top style="thin"/>
      <bottom style="thin"/>
    </border>
    <border>
      <left style="medium"/>
      <right style="medium"/>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color indexed="12"/>
      </left>
      <right style="thin">
        <color indexed="12"/>
      </right>
      <top style="double">
        <color indexed="12"/>
      </top>
      <bottom style="thin">
        <color indexed="12"/>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thin">
        <color indexed="12"/>
      </left>
      <right>
        <color indexed="8"/>
      </right>
      <top style="double">
        <color indexed="12"/>
      </top>
      <bottom style="thin">
        <color indexed="12"/>
      </bottom>
    </border>
    <border>
      <left>
        <color indexed="8"/>
      </left>
      <right>
        <color indexed="8"/>
      </right>
      <top style="double">
        <color indexed="12"/>
      </top>
      <bottom style="thin">
        <color indexed="12"/>
      </bottom>
    </border>
    <border>
      <left>
        <color indexed="8"/>
      </left>
      <right style="double">
        <color indexed="12"/>
      </right>
      <top style="double">
        <color indexed="12"/>
      </top>
      <bottom style="thin">
        <color indexed="12"/>
      </botto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4" borderId="0" applyNumberFormat="0" applyBorder="0" applyAlignment="0" applyProtection="0"/>
    <xf numFmtId="0" fontId="25" fillId="16" borderId="1" applyNumberFormat="0" applyAlignment="0" applyProtection="0"/>
    <xf numFmtId="0" fontId="26" fillId="17" borderId="2" applyNumberFormat="0" applyAlignment="0" applyProtection="0"/>
    <xf numFmtId="0" fontId="27" fillId="0" borderId="3" applyNumberFormat="0" applyFill="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1" borderId="0" applyNumberFormat="0" applyBorder="0" applyAlignment="0" applyProtection="0"/>
    <xf numFmtId="0" fontId="28" fillId="7" borderId="1" applyNumberFormat="0" applyAlignment="0" applyProtection="0"/>
    <xf numFmtId="0" fontId="29" fillId="3"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0" applyNumberFormat="0" applyBorder="0" applyAlignment="0" applyProtection="0"/>
    <xf numFmtId="0" fontId="0" fillId="0" borderId="0">
      <alignment/>
      <protection/>
    </xf>
    <xf numFmtId="0" fontId="1" fillId="0" borderId="0">
      <alignment/>
      <protection/>
    </xf>
    <xf numFmtId="0" fontId="0" fillId="23" borderId="4" applyNumberFormat="0" applyFont="0" applyAlignment="0" applyProtection="0"/>
    <xf numFmtId="9" fontId="0" fillId="0" borderId="0" applyFont="0" applyFill="0" applyBorder="0" applyAlignment="0" applyProtection="0"/>
    <xf numFmtId="0" fontId="31" fillId="16"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14" fillId="0" borderId="9" applyNumberFormat="0" applyFill="0" applyAlignment="0" applyProtection="0"/>
  </cellStyleXfs>
  <cellXfs count="226">
    <xf numFmtId="0" fontId="0" fillId="0" borderId="0" xfId="0" applyAlignment="1">
      <alignment/>
    </xf>
    <xf numFmtId="4" fontId="0" fillId="0" borderId="0" xfId="0" applyNumberFormat="1" applyAlignment="1">
      <alignment/>
    </xf>
    <xf numFmtId="0" fontId="1" fillId="0" borderId="0" xfId="0" applyFont="1" applyAlignment="1">
      <alignment/>
    </xf>
    <xf numFmtId="0" fontId="2" fillId="24" borderId="10" xfId="0" applyFont="1" applyFill="1" applyBorder="1" applyAlignment="1">
      <alignment horizontal="left" wrapText="1"/>
    </xf>
    <xf numFmtId="0" fontId="2" fillId="24" borderId="10" xfId="0" applyFont="1" applyFill="1" applyBorder="1" applyAlignment="1">
      <alignment horizontal="center" vertical="center" wrapText="1"/>
    </xf>
    <xf numFmtId="4" fontId="2" fillId="24" borderId="10" xfId="0" applyNumberFormat="1" applyFont="1" applyFill="1" applyBorder="1" applyAlignment="1">
      <alignment horizontal="center" vertical="center" wrapText="1"/>
    </xf>
    <xf numFmtId="0" fontId="3" fillId="6" borderId="10" xfId="0" applyFont="1" applyFill="1" applyBorder="1" applyAlignment="1">
      <alignment horizontal="left"/>
    </xf>
    <xf numFmtId="4" fontId="4" fillId="6" borderId="10" xfId="0" applyNumberFormat="1" applyFont="1" applyFill="1" applyBorder="1" applyAlignment="1">
      <alignment/>
    </xf>
    <xf numFmtId="4" fontId="3" fillId="6" borderId="10" xfId="0" applyNumberFormat="1" applyFont="1" applyFill="1" applyBorder="1" applyAlignment="1">
      <alignment horizontal="right"/>
    </xf>
    <xf numFmtId="3" fontId="4" fillId="6" borderId="10" xfId="0" applyNumberFormat="1" applyFont="1" applyFill="1" applyBorder="1" applyAlignment="1">
      <alignment horizontal="center"/>
    </xf>
    <xf numFmtId="0" fontId="3" fillId="25" borderId="10" xfId="0" applyFont="1" applyFill="1" applyBorder="1" applyAlignment="1">
      <alignment horizontal="left"/>
    </xf>
    <xf numFmtId="4" fontId="4" fillId="25" borderId="10" xfId="0" applyNumberFormat="1" applyFont="1" applyFill="1" applyBorder="1" applyAlignment="1">
      <alignment horizontal="right"/>
    </xf>
    <xf numFmtId="4" fontId="3" fillId="25" borderId="10" xfId="0" applyNumberFormat="1" applyFont="1" applyFill="1" applyBorder="1" applyAlignment="1">
      <alignment horizontal="right"/>
    </xf>
    <xf numFmtId="3" fontId="4" fillId="0" borderId="10" xfId="0" applyNumberFormat="1" applyFont="1" applyFill="1" applyBorder="1" applyAlignment="1">
      <alignment horizontal="center"/>
    </xf>
    <xf numFmtId="4" fontId="4" fillId="6" borderId="10" xfId="0" applyNumberFormat="1" applyFont="1" applyFill="1" applyBorder="1" applyAlignment="1">
      <alignment horizontal="right"/>
    </xf>
    <xf numFmtId="4" fontId="4" fillId="25" borderId="10" xfId="0" applyNumberFormat="1" applyFont="1" applyFill="1" applyBorder="1" applyAlignment="1">
      <alignment/>
    </xf>
    <xf numFmtId="0" fontId="3" fillId="25" borderId="10" xfId="0" applyFont="1" applyFill="1" applyBorder="1" applyAlignment="1">
      <alignment horizontal="right"/>
    </xf>
    <xf numFmtId="4" fontId="4" fillId="0" borderId="10" xfId="0" applyNumberFormat="1" applyFont="1" applyBorder="1" applyAlignment="1">
      <alignment/>
    </xf>
    <xf numFmtId="0" fontId="5" fillId="25" borderId="10" xfId="0" applyFont="1" applyFill="1" applyBorder="1" applyAlignment="1">
      <alignment horizontal="left"/>
    </xf>
    <xf numFmtId="4" fontId="6" fillId="25" borderId="10" xfId="0" applyNumberFormat="1" applyFont="1" applyFill="1" applyBorder="1" applyAlignment="1">
      <alignment horizontal="right"/>
    </xf>
    <xf numFmtId="4" fontId="5" fillId="25" borderId="10" xfId="0" applyNumberFormat="1" applyFont="1" applyFill="1" applyBorder="1" applyAlignment="1">
      <alignment horizontal="right"/>
    </xf>
    <xf numFmtId="3" fontId="5" fillId="25" borderId="10" xfId="0" applyNumberFormat="1" applyFont="1" applyFill="1" applyBorder="1" applyAlignment="1">
      <alignment horizontal="right"/>
    </xf>
    <xf numFmtId="0" fontId="7" fillId="0" borderId="0" xfId="0" applyFont="1" applyBorder="1" applyAlignment="1">
      <alignment/>
    </xf>
    <xf numFmtId="0" fontId="8" fillId="0" borderId="0" xfId="0" applyFont="1" applyAlignment="1">
      <alignment/>
    </xf>
    <xf numFmtId="4" fontId="8" fillId="0" borderId="0" xfId="0" applyNumberFormat="1" applyFont="1" applyAlignment="1">
      <alignment/>
    </xf>
    <xf numFmtId="3" fontId="4" fillId="0" borderId="10" xfId="0" applyNumberFormat="1" applyFont="1" applyBorder="1" applyAlignment="1">
      <alignment horizontal="center"/>
    </xf>
    <xf numFmtId="0" fontId="5" fillId="25" borderId="0" xfId="0" applyFont="1" applyFill="1" applyBorder="1" applyAlignment="1">
      <alignment horizontal="left"/>
    </xf>
    <xf numFmtId="4" fontId="6" fillId="25" borderId="0" xfId="0" applyNumberFormat="1" applyFont="1" applyFill="1" applyBorder="1" applyAlignment="1">
      <alignment horizontal="right"/>
    </xf>
    <xf numFmtId="4" fontId="5" fillId="25" borderId="0" xfId="0" applyNumberFormat="1" applyFont="1" applyFill="1" applyBorder="1" applyAlignment="1">
      <alignment horizontal="right"/>
    </xf>
    <xf numFmtId="3" fontId="5" fillId="25" borderId="0" xfId="0" applyNumberFormat="1" applyFont="1" applyFill="1" applyBorder="1" applyAlignment="1">
      <alignment horizontal="right"/>
    </xf>
    <xf numFmtId="4" fontId="3" fillId="25" borderId="0" xfId="0" applyNumberFormat="1" applyFont="1" applyFill="1" applyBorder="1" applyAlignment="1">
      <alignment horizontal="right"/>
    </xf>
    <xf numFmtId="0" fontId="2" fillId="24" borderId="10" xfId="0" applyFont="1" applyFill="1" applyBorder="1" applyAlignment="1">
      <alignment horizontal="center" wrapText="1"/>
    </xf>
    <xf numFmtId="4" fontId="2" fillId="24" borderId="10" xfId="0" applyNumberFormat="1" applyFont="1" applyFill="1" applyBorder="1" applyAlignment="1">
      <alignment horizontal="center" wrapText="1"/>
    </xf>
    <xf numFmtId="0" fontId="2" fillId="24" borderId="10" xfId="0" applyFont="1" applyFill="1" applyBorder="1" applyAlignment="1">
      <alignment wrapText="1"/>
    </xf>
    <xf numFmtId="3" fontId="4" fillId="6" borderId="10" xfId="0" applyNumberFormat="1" applyFont="1" applyFill="1" applyBorder="1" applyAlignment="1">
      <alignment/>
    </xf>
    <xf numFmtId="3" fontId="4" fillId="0" borderId="10" xfId="0" applyNumberFormat="1" applyFont="1" applyFill="1" applyBorder="1" applyAlignment="1">
      <alignment/>
    </xf>
    <xf numFmtId="0" fontId="3" fillId="6" borderId="10" xfId="0" applyFont="1" applyFill="1" applyBorder="1" applyAlignment="1">
      <alignment horizontal="right"/>
    </xf>
    <xf numFmtId="0" fontId="9" fillId="0" borderId="0" xfId="0" applyFont="1" applyAlignment="1">
      <alignment/>
    </xf>
    <xf numFmtId="0" fontId="0" fillId="26" borderId="0" xfId="0" applyFill="1" applyAlignment="1">
      <alignment/>
    </xf>
    <xf numFmtId="0" fontId="2" fillId="24" borderId="11" xfId="0" applyFont="1" applyFill="1" applyBorder="1" applyAlignment="1">
      <alignment horizontal="left" wrapText="1"/>
    </xf>
    <xf numFmtId="0" fontId="2" fillId="24" borderId="11" xfId="0" applyFont="1" applyFill="1" applyBorder="1" applyAlignment="1">
      <alignment horizontal="center" wrapText="1"/>
    </xf>
    <xf numFmtId="0" fontId="3" fillId="6" borderId="11" xfId="0" applyFont="1" applyFill="1" applyBorder="1" applyAlignment="1">
      <alignment horizontal="left"/>
    </xf>
    <xf numFmtId="4" fontId="3" fillId="6" borderId="11" xfId="0" applyNumberFormat="1" applyFont="1" applyFill="1" applyBorder="1" applyAlignment="1">
      <alignment horizontal="right"/>
    </xf>
    <xf numFmtId="0" fontId="3" fillId="6" borderId="11" xfId="0" applyFont="1" applyFill="1" applyBorder="1" applyAlignment="1">
      <alignment horizontal="right"/>
    </xf>
    <xf numFmtId="0" fontId="3" fillId="25" borderId="11" xfId="0" applyFont="1" applyFill="1" applyBorder="1" applyAlignment="1">
      <alignment horizontal="left"/>
    </xf>
    <xf numFmtId="4" fontId="3" fillId="25" borderId="11" xfId="0" applyNumberFormat="1" applyFont="1" applyFill="1" applyBorder="1" applyAlignment="1">
      <alignment horizontal="right"/>
    </xf>
    <xf numFmtId="0" fontId="3" fillId="25" borderId="11" xfId="0" applyFont="1" applyFill="1" applyBorder="1" applyAlignment="1">
      <alignment horizontal="right"/>
    </xf>
    <xf numFmtId="0" fontId="5" fillId="25" borderId="11" xfId="0" applyFont="1" applyFill="1" applyBorder="1" applyAlignment="1">
      <alignment horizontal="left"/>
    </xf>
    <xf numFmtId="4" fontId="5" fillId="25" borderId="11" xfId="0" applyNumberFormat="1" applyFont="1" applyFill="1" applyBorder="1" applyAlignment="1">
      <alignment horizontal="right"/>
    </xf>
    <xf numFmtId="0" fontId="5" fillId="25" borderId="11" xfId="0" applyFont="1" applyFill="1" applyBorder="1" applyAlignment="1">
      <alignment horizontal="right"/>
    </xf>
    <xf numFmtId="0" fontId="8" fillId="0" borderId="0" xfId="0" applyFont="1" applyAlignment="1">
      <alignment horizontal="left" vertical="center"/>
    </xf>
    <xf numFmtId="0" fontId="0" fillId="0" borderId="0" xfId="0" applyAlignment="1">
      <alignment horizontal="center" vertical="center"/>
    </xf>
    <xf numFmtId="0" fontId="0" fillId="25" borderId="0" xfId="0" applyFill="1" applyAlignment="1">
      <alignment horizontal="center" vertical="center"/>
    </xf>
    <xf numFmtId="0" fontId="8" fillId="0" borderId="0" xfId="0" applyFont="1" applyAlignment="1">
      <alignment horizontal="center" vertical="center"/>
    </xf>
    <xf numFmtId="0" fontId="0" fillId="0" borderId="0" xfId="0" applyAlignment="1">
      <alignment horizontal="left" vertical="center" wrapText="1"/>
    </xf>
    <xf numFmtId="0" fontId="1" fillId="0" borderId="0" xfId="0" applyFont="1" applyAlignment="1">
      <alignment horizontal="center" vertical="center"/>
    </xf>
    <xf numFmtId="0" fontId="8" fillId="0" borderId="0" xfId="0" applyFont="1" applyAlignment="1">
      <alignment vertical="center"/>
    </xf>
    <xf numFmtId="0" fontId="15" fillId="24" borderId="10" xfId="0" applyFont="1" applyFill="1" applyBorder="1" applyAlignment="1">
      <alignment horizontal="left" vertical="center"/>
    </xf>
    <xf numFmtId="0" fontId="16" fillId="24" borderId="10" xfId="0" applyFont="1" applyFill="1" applyBorder="1" applyAlignment="1">
      <alignment horizontal="center" vertical="center"/>
    </xf>
    <xf numFmtId="0" fontId="8" fillId="0" borderId="10" xfId="0" applyFont="1" applyBorder="1" applyAlignment="1">
      <alignment horizontal="left" vertical="center"/>
    </xf>
    <xf numFmtId="0" fontId="1" fillId="25" borderId="10" xfId="0" applyFont="1" applyFill="1" applyBorder="1" applyAlignment="1">
      <alignment horizontal="center" vertical="center"/>
    </xf>
    <xf numFmtId="0" fontId="0" fillId="25" borderId="10" xfId="0" applyFill="1" applyBorder="1" applyAlignment="1">
      <alignment horizontal="center" vertical="center"/>
    </xf>
    <xf numFmtId="0" fontId="0" fillId="26" borderId="10" xfId="0" applyFill="1" applyBorder="1" applyAlignment="1">
      <alignment horizontal="center" vertical="center"/>
    </xf>
    <xf numFmtId="0" fontId="1" fillId="0" borderId="10" xfId="0" applyFont="1" applyBorder="1" applyAlignment="1">
      <alignment horizontal="center" vertical="center"/>
    </xf>
    <xf numFmtId="0" fontId="0" fillId="27" borderId="10" xfId="0" applyFill="1" applyBorder="1" applyAlignment="1">
      <alignment horizontal="center" vertical="center"/>
    </xf>
    <xf numFmtId="0" fontId="0" fillId="28" borderId="10" xfId="0" applyFill="1" applyBorder="1" applyAlignment="1">
      <alignment horizontal="center" vertical="center"/>
    </xf>
    <xf numFmtId="0" fontId="1" fillId="5" borderId="10" xfId="0" applyFont="1" applyFill="1" applyBorder="1" applyAlignment="1">
      <alignment horizontal="center" vertical="center"/>
    </xf>
    <xf numFmtId="0" fontId="0" fillId="19" borderId="10" xfId="0" applyFill="1" applyBorder="1" applyAlignment="1">
      <alignment horizontal="center" vertical="center"/>
    </xf>
    <xf numFmtId="0" fontId="0" fillId="5" borderId="10" xfId="0" applyFill="1" applyBorder="1" applyAlignment="1">
      <alignment horizontal="center" vertical="center"/>
    </xf>
    <xf numFmtId="0" fontId="15" fillId="24" borderId="10" xfId="0" applyFont="1" applyFill="1" applyBorder="1" applyAlignment="1">
      <alignment horizontal="center" vertical="center"/>
    </xf>
    <xf numFmtId="172" fontId="0" fillId="0" borderId="10" xfId="0" applyNumberFormat="1" applyBorder="1" applyAlignment="1">
      <alignment horizontal="center" vertical="center"/>
    </xf>
    <xf numFmtId="2" fontId="0" fillId="0" borderId="0" xfId="0" applyNumberFormat="1" applyBorder="1" applyAlignment="1">
      <alignment horizontal="center" vertical="center"/>
    </xf>
    <xf numFmtId="0" fontId="0" fillId="0" borderId="0" xfId="0" applyAlignment="1">
      <alignment horizontal="left" vertical="center"/>
    </xf>
    <xf numFmtId="0" fontId="8" fillId="0" borderId="0" xfId="0" applyFont="1" applyAlignment="1">
      <alignment horizontal="left" vertical="center" wrapText="1"/>
    </xf>
    <xf numFmtId="0" fontId="0" fillId="0" borderId="0" xfId="0" applyAlignment="1">
      <alignment horizontal="center" vertical="center" wrapText="1"/>
    </xf>
    <xf numFmtId="0" fontId="0" fillId="0" borderId="0" xfId="0" applyFill="1" applyBorder="1" applyAlignment="1">
      <alignment/>
    </xf>
    <xf numFmtId="0" fontId="8" fillId="0" borderId="0" xfId="0" applyFont="1" applyFill="1" applyBorder="1" applyAlignment="1">
      <alignment/>
    </xf>
    <xf numFmtId="17" fontId="2" fillId="24" borderId="11" xfId="0" applyNumberFormat="1" applyFont="1" applyFill="1" applyBorder="1" applyAlignment="1">
      <alignment horizontal="center" wrapText="1"/>
    </xf>
    <xf numFmtId="0" fontId="2" fillId="0" borderId="0" xfId="0" applyFont="1" applyFill="1" applyBorder="1" applyAlignment="1">
      <alignment horizontal="center" wrapText="1"/>
    </xf>
    <xf numFmtId="0" fontId="3" fillId="11" borderId="11" xfId="0" applyFont="1" applyFill="1" applyBorder="1" applyAlignment="1">
      <alignment horizontal="left"/>
    </xf>
    <xf numFmtId="0" fontId="3" fillId="11" borderId="11" xfId="0" applyFont="1" applyFill="1" applyBorder="1" applyAlignment="1">
      <alignment horizontal="center"/>
    </xf>
    <xf numFmtId="0" fontId="3" fillId="0" borderId="0" xfId="0" applyFont="1" applyFill="1" applyBorder="1" applyAlignment="1">
      <alignment horizontal="center"/>
    </xf>
    <xf numFmtId="0" fontId="3" fillId="26" borderId="11" xfId="0" applyFont="1" applyFill="1" applyBorder="1" applyAlignment="1">
      <alignment horizontal="left"/>
    </xf>
    <xf numFmtId="0" fontId="3" fillId="26" borderId="11" xfId="0" applyFont="1" applyFill="1" applyBorder="1" applyAlignment="1">
      <alignment horizontal="center"/>
    </xf>
    <xf numFmtId="0" fontId="3" fillId="26" borderId="12" xfId="0" applyFont="1" applyFill="1" applyBorder="1" applyAlignment="1">
      <alignment horizontal="center"/>
    </xf>
    <xf numFmtId="0" fontId="7" fillId="0" borderId="13" xfId="0" applyFont="1" applyBorder="1" applyAlignment="1">
      <alignment/>
    </xf>
    <xf numFmtId="0" fontId="7" fillId="0" borderId="0" xfId="0" applyFont="1" applyFill="1" applyBorder="1" applyAlignment="1">
      <alignment/>
    </xf>
    <xf numFmtId="0" fontId="0" fillId="0" borderId="0" xfId="0" applyBorder="1" applyAlignment="1">
      <alignment/>
    </xf>
    <xf numFmtId="0" fontId="8" fillId="0" borderId="0" xfId="0" applyFont="1" applyBorder="1" applyAlignment="1">
      <alignment/>
    </xf>
    <xf numFmtId="17" fontId="2" fillId="24" borderId="14" xfId="0" applyNumberFormat="1" applyFont="1" applyFill="1" applyBorder="1" applyAlignment="1">
      <alignment horizontal="center" wrapText="1"/>
    </xf>
    <xf numFmtId="17" fontId="2" fillId="24" borderId="15" xfId="0" applyNumberFormat="1" applyFont="1" applyFill="1" applyBorder="1" applyAlignment="1">
      <alignment horizontal="center" wrapText="1"/>
    </xf>
    <xf numFmtId="0" fontId="3" fillId="11" borderId="14" xfId="0" applyFont="1" applyFill="1" applyBorder="1" applyAlignment="1">
      <alignment horizontal="center"/>
    </xf>
    <xf numFmtId="0" fontId="3" fillId="11" borderId="16" xfId="0" applyFont="1" applyFill="1" applyBorder="1" applyAlignment="1">
      <alignment horizontal="center"/>
    </xf>
    <xf numFmtId="0" fontId="3" fillId="26" borderId="14" xfId="0" applyFont="1" applyFill="1" applyBorder="1" applyAlignment="1">
      <alignment horizontal="center"/>
    </xf>
    <xf numFmtId="0" fontId="3" fillId="26" borderId="16" xfId="0" applyFont="1" applyFill="1" applyBorder="1" applyAlignment="1">
      <alignment horizontal="center"/>
    </xf>
    <xf numFmtId="0" fontId="7" fillId="0" borderId="17" xfId="0" applyFont="1" applyBorder="1" applyAlignment="1">
      <alignment/>
    </xf>
    <xf numFmtId="0" fontId="8" fillId="0" borderId="18" xfId="0" applyFont="1" applyBorder="1" applyAlignment="1">
      <alignment/>
    </xf>
    <xf numFmtId="0" fontId="8" fillId="26" borderId="0" xfId="0" applyFont="1" applyFill="1" applyAlignment="1">
      <alignment/>
    </xf>
    <xf numFmtId="0" fontId="8" fillId="26" borderId="18" xfId="0" applyFont="1" applyFill="1" applyBorder="1" applyAlignment="1">
      <alignment/>
    </xf>
    <xf numFmtId="0" fontId="8" fillId="26" borderId="0" xfId="0" applyFont="1" applyFill="1" applyBorder="1" applyAlignment="1">
      <alignment/>
    </xf>
    <xf numFmtId="0" fontId="10" fillId="0" borderId="0" xfId="0" applyFont="1" applyAlignment="1">
      <alignment/>
    </xf>
    <xf numFmtId="0" fontId="11" fillId="0" borderId="0" xfId="0" applyFont="1" applyAlignment="1">
      <alignment/>
    </xf>
    <xf numFmtId="0" fontId="9" fillId="26" borderId="0" xfId="0" applyFont="1" applyFill="1" applyBorder="1" applyAlignment="1">
      <alignment/>
    </xf>
    <xf numFmtId="0" fontId="0" fillId="0" borderId="18" xfId="0" applyBorder="1" applyAlignment="1">
      <alignment/>
    </xf>
    <xf numFmtId="0" fontId="7" fillId="0" borderId="13" xfId="0" applyFont="1" applyBorder="1" applyAlignment="1">
      <alignment wrapText="1"/>
    </xf>
    <xf numFmtId="0" fontId="7" fillId="0" borderId="0" xfId="0" applyFont="1" applyFill="1" applyBorder="1" applyAlignment="1">
      <alignment wrapText="1"/>
    </xf>
    <xf numFmtId="0" fontId="7" fillId="0" borderId="13" xfId="0" applyFont="1" applyBorder="1" applyAlignment="1">
      <alignment/>
    </xf>
    <xf numFmtId="0" fontId="7" fillId="0" borderId="0" xfId="0" applyFont="1" applyFill="1" applyBorder="1" applyAlignment="1">
      <alignment/>
    </xf>
    <xf numFmtId="0" fontId="11" fillId="26" borderId="0" xfId="0" applyFont="1" applyFill="1" applyAlignment="1">
      <alignment/>
    </xf>
    <xf numFmtId="0" fontId="2" fillId="24" borderId="19" xfId="0" applyFont="1" applyFill="1" applyBorder="1" applyAlignment="1">
      <alignment horizontal="left" wrapText="1"/>
    </xf>
    <xf numFmtId="3" fontId="4" fillId="25" borderId="10" xfId="0" applyNumberFormat="1" applyFont="1" applyFill="1" applyBorder="1" applyAlignment="1">
      <alignment horizontal="center"/>
    </xf>
    <xf numFmtId="4" fontId="3" fillId="25" borderId="10" xfId="0" applyNumberFormat="1" applyFont="1" applyFill="1" applyBorder="1" applyAlignment="1">
      <alignment horizontal="center"/>
    </xf>
    <xf numFmtId="0" fontId="3" fillId="25" borderId="10" xfId="0" applyFont="1" applyFill="1" applyBorder="1" applyAlignment="1">
      <alignment horizontal="center"/>
    </xf>
    <xf numFmtId="4" fontId="5" fillId="25" borderId="10" xfId="0" applyNumberFormat="1" applyFont="1" applyFill="1" applyBorder="1" applyAlignment="1">
      <alignment horizontal="center"/>
    </xf>
    <xf numFmtId="3" fontId="5" fillId="25" borderId="10" xfId="0" applyNumberFormat="1" applyFont="1" applyFill="1" applyBorder="1" applyAlignment="1">
      <alignment horizontal="center"/>
    </xf>
    <xf numFmtId="0" fontId="3" fillId="6" borderId="11" xfId="0" applyFont="1" applyFill="1" applyBorder="1" applyAlignment="1">
      <alignment horizontal="center"/>
    </xf>
    <xf numFmtId="0" fontId="3" fillId="25" borderId="11" xfId="0" applyFont="1" applyFill="1" applyBorder="1" applyAlignment="1">
      <alignment horizontal="center"/>
    </xf>
    <xf numFmtId="0" fontId="0" fillId="0" borderId="20" xfId="0" applyBorder="1" applyAlignment="1">
      <alignment/>
    </xf>
    <xf numFmtId="0" fontId="7" fillId="0" borderId="0" xfId="0" applyFont="1" applyAlignment="1">
      <alignment wrapText="1"/>
    </xf>
    <xf numFmtId="0" fontId="7" fillId="0" borderId="0" xfId="0" applyFont="1" applyAlignment="1">
      <alignment/>
    </xf>
    <xf numFmtId="0" fontId="17" fillId="0" borderId="0" xfId="0" applyFont="1" applyAlignment="1">
      <alignment/>
    </xf>
    <xf numFmtId="172" fontId="3" fillId="6" borderId="11" xfId="0" applyNumberFormat="1" applyFont="1" applyFill="1" applyBorder="1" applyAlignment="1">
      <alignment horizontal="center"/>
    </xf>
    <xf numFmtId="172" fontId="3" fillId="0" borderId="11" xfId="0" applyNumberFormat="1" applyFont="1" applyFill="1" applyBorder="1" applyAlignment="1">
      <alignment horizontal="center"/>
    </xf>
    <xf numFmtId="0" fontId="3" fillId="0" borderId="11" xfId="0" applyFont="1" applyFill="1" applyBorder="1" applyAlignment="1">
      <alignment horizontal="center"/>
    </xf>
    <xf numFmtId="0" fontId="0" fillId="0" borderId="20" xfId="0" applyFill="1" applyBorder="1" applyAlignment="1">
      <alignment/>
    </xf>
    <xf numFmtId="0" fontId="0" fillId="0" borderId="0" xfId="0" applyFill="1" applyAlignment="1">
      <alignment/>
    </xf>
    <xf numFmtId="0" fontId="12" fillId="0" borderId="0" xfId="0" applyFont="1" applyAlignment="1">
      <alignment/>
    </xf>
    <xf numFmtId="0" fontId="3" fillId="0" borderId="0" xfId="0" applyFont="1" applyFill="1" applyBorder="1" applyAlignment="1">
      <alignment horizontal="left"/>
    </xf>
    <xf numFmtId="0" fontId="2" fillId="24" borderId="16" xfId="0" applyFont="1" applyFill="1" applyBorder="1" applyAlignment="1">
      <alignment horizontal="center" wrapText="1"/>
    </xf>
    <xf numFmtId="0" fontId="2" fillId="24" borderId="21" xfId="0" applyFont="1" applyFill="1" applyBorder="1" applyAlignment="1">
      <alignment horizontal="center" wrapText="1"/>
    </xf>
    <xf numFmtId="0" fontId="2" fillId="24" borderId="22" xfId="0" applyFont="1" applyFill="1" applyBorder="1" applyAlignment="1">
      <alignment horizontal="center"/>
    </xf>
    <xf numFmtId="0" fontId="2" fillId="24" borderId="23" xfId="0" applyFont="1" applyFill="1" applyBorder="1" applyAlignment="1">
      <alignment horizontal="center"/>
    </xf>
    <xf numFmtId="0" fontId="2" fillId="24" borderId="24" xfId="0" applyFont="1" applyFill="1" applyBorder="1" applyAlignment="1">
      <alignment horizontal="center"/>
    </xf>
    <xf numFmtId="0" fontId="4" fillId="25" borderId="25" xfId="0" applyFont="1" applyFill="1" applyBorder="1" applyAlignment="1">
      <alignment horizontal="left" wrapText="1"/>
    </xf>
    <xf numFmtId="0" fontId="4" fillId="25" borderId="26" xfId="0" applyFont="1" applyFill="1" applyBorder="1" applyAlignment="1">
      <alignment horizontal="center"/>
    </xf>
    <xf numFmtId="0" fontId="6" fillId="25" borderId="26" xfId="0" applyFont="1" applyFill="1" applyBorder="1" applyAlignment="1">
      <alignment horizontal="center"/>
    </xf>
    <xf numFmtId="0" fontId="6" fillId="25" borderId="27" xfId="0" applyFont="1" applyFill="1" applyBorder="1" applyAlignment="1">
      <alignment horizontal="center"/>
    </xf>
    <xf numFmtId="0" fontId="4" fillId="25" borderId="28" xfId="0" applyFont="1" applyFill="1" applyBorder="1" applyAlignment="1">
      <alignment horizontal="left" wrapText="1"/>
    </xf>
    <xf numFmtId="0" fontId="4" fillId="25" borderId="10" xfId="0" applyFont="1" applyFill="1" applyBorder="1" applyAlignment="1">
      <alignment horizontal="center"/>
    </xf>
    <xf numFmtId="0" fontId="4" fillId="25" borderId="29" xfId="0" applyFont="1" applyFill="1" applyBorder="1" applyAlignment="1">
      <alignment horizontal="center"/>
    </xf>
    <xf numFmtId="0" fontId="3" fillId="25" borderId="28" xfId="0" applyFont="1" applyFill="1" applyBorder="1" applyAlignment="1">
      <alignment horizontal="left"/>
    </xf>
    <xf numFmtId="0" fontId="4" fillId="25" borderId="0" xfId="0" applyFont="1" applyFill="1" applyBorder="1" applyAlignment="1">
      <alignment horizontal="center"/>
    </xf>
    <xf numFmtId="0" fontId="5" fillId="25" borderId="30" xfId="0" applyFont="1" applyFill="1" applyBorder="1" applyAlignment="1">
      <alignment horizontal="left"/>
    </xf>
    <xf numFmtId="0" fontId="6" fillId="25" borderId="31" xfId="0" applyFont="1" applyFill="1" applyBorder="1" applyAlignment="1">
      <alignment horizontal="center"/>
    </xf>
    <xf numFmtId="0" fontId="6" fillId="25" borderId="32" xfId="0" applyFont="1" applyFill="1" applyBorder="1" applyAlignment="1">
      <alignment horizontal="center"/>
    </xf>
    <xf numFmtId="0" fontId="0" fillId="25" borderId="0" xfId="0" applyFill="1" applyBorder="1" applyAlignment="1">
      <alignment/>
    </xf>
    <xf numFmtId="0" fontId="3" fillId="25" borderId="0" xfId="0" applyFont="1" applyFill="1" applyBorder="1" applyAlignment="1">
      <alignment horizontal="left"/>
    </xf>
    <xf numFmtId="0" fontId="5" fillId="0" borderId="0" xfId="0" applyFont="1" applyFill="1" applyBorder="1" applyAlignment="1">
      <alignment horizontal="left"/>
    </xf>
    <xf numFmtId="0" fontId="4" fillId="0" borderId="0" xfId="0" applyFont="1" applyAlignment="1">
      <alignment/>
    </xf>
    <xf numFmtId="0" fontId="5" fillId="0" borderId="0" xfId="0" applyFont="1" applyAlignment="1">
      <alignment wrapText="1"/>
    </xf>
    <xf numFmtId="0" fontId="18" fillId="0" borderId="0" xfId="0" applyFont="1" applyAlignment="1">
      <alignment/>
    </xf>
    <xf numFmtId="0" fontId="19" fillId="0" borderId="0" xfId="0" applyFont="1" applyFill="1" applyBorder="1" applyAlignment="1">
      <alignment horizontal="center"/>
    </xf>
    <xf numFmtId="0" fontId="20" fillId="0" borderId="0" xfId="0" applyFont="1" applyAlignment="1">
      <alignment/>
    </xf>
    <xf numFmtId="0" fontId="21" fillId="0" borderId="10" xfId="0" applyFont="1" applyBorder="1" applyAlignment="1">
      <alignment horizontal="left"/>
    </xf>
    <xf numFmtId="0" fontId="13" fillId="0" borderId="10" xfId="0" applyFont="1" applyBorder="1" applyAlignment="1">
      <alignment wrapText="1"/>
    </xf>
    <xf numFmtId="0" fontId="13" fillId="0" borderId="10" xfId="0" applyFont="1" applyBorder="1" applyAlignment="1">
      <alignment vertical="center" wrapText="1"/>
    </xf>
    <xf numFmtId="0" fontId="21" fillId="0" borderId="10" xfId="0" applyFont="1" applyBorder="1" applyAlignment="1">
      <alignment horizontal="left" vertical="center" wrapText="1"/>
    </xf>
    <xf numFmtId="0" fontId="13" fillId="0" borderId="10" xfId="0" applyFont="1" applyBorder="1" applyAlignment="1">
      <alignment horizontal="left" vertical="center" wrapText="1"/>
    </xf>
    <xf numFmtId="0" fontId="13" fillId="0" borderId="10" xfId="0" applyFont="1" applyBorder="1" applyAlignment="1">
      <alignment horizontal="left" vertical="center" wrapText="1"/>
    </xf>
    <xf numFmtId="0" fontId="13" fillId="0" borderId="10" xfId="0" applyFont="1" applyBorder="1" applyAlignment="1">
      <alignment vertical="center" wrapText="1"/>
    </xf>
    <xf numFmtId="0" fontId="21" fillId="0" borderId="10" xfId="0" applyFont="1" applyBorder="1" applyAlignment="1">
      <alignment/>
    </xf>
    <xf numFmtId="0" fontId="14" fillId="0" borderId="0" xfId="0" applyFont="1" applyAlignment="1">
      <alignment/>
    </xf>
    <xf numFmtId="0" fontId="8" fillId="0" borderId="0" xfId="0" applyFont="1" applyFill="1" applyAlignment="1">
      <alignment/>
    </xf>
    <xf numFmtId="0" fontId="22" fillId="0" borderId="0" xfId="0" applyFont="1" applyAlignment="1">
      <alignment/>
    </xf>
    <xf numFmtId="0" fontId="40" fillId="0" borderId="33" xfId="49" applyFont="1" applyBorder="1" applyAlignment="1">
      <alignment vertical="center"/>
      <protection/>
    </xf>
    <xf numFmtId="3" fontId="40" fillId="0" borderId="34" xfId="49" applyNumberFormat="1" applyFont="1" applyBorder="1" applyAlignment="1">
      <alignment horizontal="center" vertical="center"/>
      <protection/>
    </xf>
    <xf numFmtId="3" fontId="40" fillId="0" borderId="34" xfId="49" applyNumberFormat="1" applyFont="1" applyFill="1" applyBorder="1" applyAlignment="1">
      <alignment horizontal="center" vertical="center"/>
      <protection/>
    </xf>
    <xf numFmtId="174" fontId="40" fillId="0" borderId="35" xfId="49" applyNumberFormat="1" applyFont="1" applyFill="1" applyBorder="1" applyAlignment="1">
      <alignment horizontal="center" vertical="center"/>
      <protection/>
    </xf>
    <xf numFmtId="3" fontId="40" fillId="0" borderId="36" xfId="49" applyNumberFormat="1" applyFont="1" applyFill="1" applyBorder="1" applyAlignment="1">
      <alignment horizontal="center" vertical="center"/>
      <protection/>
    </xf>
    <xf numFmtId="3" fontId="40" fillId="0" borderId="35" xfId="49" applyNumberFormat="1" applyFont="1" applyFill="1" applyBorder="1" applyAlignment="1">
      <alignment horizontal="center" vertical="center"/>
      <protection/>
    </xf>
    <xf numFmtId="0" fontId="42" fillId="0" borderId="33" xfId="49" applyFont="1" applyBorder="1" applyAlignment="1">
      <alignment vertical="center"/>
      <protection/>
    </xf>
    <xf numFmtId="0" fontId="42" fillId="0" borderId="33" xfId="49" applyFont="1" applyBorder="1" applyAlignment="1">
      <alignment vertical="center" wrapText="1"/>
      <protection/>
    </xf>
    <xf numFmtId="3" fontId="40" fillId="0" borderId="37" xfId="49" applyNumberFormat="1" applyFont="1" applyBorder="1" applyAlignment="1">
      <alignment horizontal="center" vertical="center"/>
      <protection/>
    </xf>
    <xf numFmtId="4" fontId="42" fillId="0" borderId="38" xfId="49" applyNumberFormat="1" applyFont="1" applyBorder="1" applyAlignment="1">
      <alignment vertical="center"/>
      <protection/>
    </xf>
    <xf numFmtId="4" fontId="43" fillId="0" borderId="39" xfId="49" applyNumberFormat="1" applyFont="1" applyBorder="1" applyAlignment="1">
      <alignment horizontal="center" vertical="center"/>
      <protection/>
    </xf>
    <xf numFmtId="4" fontId="43" fillId="0" borderId="39" xfId="49" applyNumberFormat="1" applyFont="1" applyFill="1" applyBorder="1" applyAlignment="1">
      <alignment horizontal="center" vertical="center"/>
      <protection/>
    </xf>
    <xf numFmtId="4" fontId="43" fillId="0" borderId="40" xfId="49" applyNumberFormat="1" applyFont="1" applyFill="1" applyBorder="1" applyAlignment="1">
      <alignment horizontal="center" vertical="center"/>
      <protection/>
    </xf>
    <xf numFmtId="0" fontId="13" fillId="0" borderId="0" xfId="0" applyFont="1" applyAlignment="1">
      <alignment horizontal="left" vertical="top" wrapText="1"/>
    </xf>
    <xf numFmtId="0" fontId="13" fillId="0" borderId="0" xfId="0" applyFont="1" applyAlignment="1">
      <alignment/>
    </xf>
    <xf numFmtId="0" fontId="44" fillId="0" borderId="0" xfId="0" applyFont="1" applyAlignment="1">
      <alignment/>
    </xf>
    <xf numFmtId="0" fontId="8" fillId="26" borderId="41" xfId="0" applyFont="1" applyFill="1" applyBorder="1" applyAlignment="1">
      <alignment horizontal="center"/>
    </xf>
    <xf numFmtId="0" fontId="8" fillId="26" borderId="42" xfId="0" applyFont="1" applyFill="1" applyBorder="1" applyAlignment="1">
      <alignment horizontal="center"/>
    </xf>
    <xf numFmtId="0" fontId="8" fillId="26" borderId="43" xfId="0" applyFont="1" applyFill="1" applyBorder="1" applyAlignment="1">
      <alignment horizontal="center"/>
    </xf>
    <xf numFmtId="0" fontId="0" fillId="0" borderId="44" xfId="48" applyBorder="1" applyAlignment="1">
      <alignment horizontal="left"/>
      <protection/>
    </xf>
    <xf numFmtId="0" fontId="46" fillId="0" borderId="45" xfId="48" applyFont="1" applyFill="1" applyBorder="1" applyAlignment="1">
      <alignment horizontal="center"/>
      <protection/>
    </xf>
    <xf numFmtId="37" fontId="46" fillId="0" borderId="44" xfId="48" applyNumberFormat="1" applyFont="1" applyFill="1" applyBorder="1" applyAlignment="1">
      <alignment horizontal="center"/>
      <protection/>
    </xf>
    <xf numFmtId="9" fontId="0" fillId="0" borderId="46" xfId="51" applyFont="1" applyBorder="1" applyAlignment="1">
      <alignment horizontal="center"/>
    </xf>
    <xf numFmtId="0" fontId="0" fillId="0" borderId="47" xfId="48" applyBorder="1" applyAlignment="1">
      <alignment horizontal="left"/>
      <protection/>
    </xf>
    <xf numFmtId="0" fontId="46" fillId="0" borderId="48" xfId="48" applyFont="1" applyFill="1" applyBorder="1" applyAlignment="1">
      <alignment horizontal="center"/>
      <protection/>
    </xf>
    <xf numFmtId="37" fontId="46" fillId="0" borderId="47" xfId="48" applyNumberFormat="1" applyFont="1" applyFill="1" applyBorder="1" applyAlignment="1">
      <alignment horizontal="center"/>
      <protection/>
    </xf>
    <xf numFmtId="9" fontId="0" fillId="0" borderId="49" xfId="51" applyFont="1" applyBorder="1" applyAlignment="1">
      <alignment horizontal="center"/>
    </xf>
    <xf numFmtId="0" fontId="0" fillId="0" borderId="50" xfId="48" applyBorder="1" applyAlignment="1">
      <alignment horizontal="left"/>
      <protection/>
    </xf>
    <xf numFmtId="0" fontId="46" fillId="0" borderId="51" xfId="48" applyFont="1" applyFill="1" applyBorder="1" applyAlignment="1">
      <alignment horizontal="center"/>
      <protection/>
    </xf>
    <xf numFmtId="37" fontId="46" fillId="0" borderId="50" xfId="48" applyNumberFormat="1" applyFont="1" applyFill="1" applyBorder="1" applyAlignment="1">
      <alignment horizontal="center"/>
      <protection/>
    </xf>
    <xf numFmtId="9" fontId="0" fillId="0" borderId="52" xfId="51" applyFont="1" applyBorder="1" applyAlignment="1">
      <alignment horizontal="center"/>
    </xf>
    <xf numFmtId="0" fontId="14" fillId="0" borderId="41" xfId="48" applyFont="1" applyFill="1" applyBorder="1" applyAlignment="1">
      <alignment horizontal="center"/>
      <protection/>
    </xf>
    <xf numFmtId="0" fontId="47" fillId="0" borderId="42" xfId="48" applyFont="1" applyFill="1" applyBorder="1" applyAlignment="1">
      <alignment horizontal="center"/>
      <protection/>
    </xf>
    <xf numFmtId="37" fontId="47" fillId="0" borderId="41" xfId="48" applyNumberFormat="1" applyFont="1" applyFill="1" applyBorder="1" applyAlignment="1">
      <alignment horizontal="center"/>
      <protection/>
    </xf>
    <xf numFmtId="9" fontId="8" fillId="0" borderId="43" xfId="51" applyFont="1" applyBorder="1" applyAlignment="1">
      <alignment horizontal="center"/>
    </xf>
    <xf numFmtId="0" fontId="13" fillId="0" borderId="0" xfId="0" applyFont="1" applyAlignment="1">
      <alignment/>
    </xf>
    <xf numFmtId="49" fontId="38" fillId="8" borderId="53" xfId="49" applyNumberFormat="1" applyFont="1" applyFill="1" applyBorder="1" applyAlignment="1">
      <alignment horizontal="center" vertical="center"/>
      <protection/>
    </xf>
    <xf numFmtId="0" fontId="40" fillId="2" borderId="33" xfId="49" applyFont="1" applyFill="1" applyBorder="1" applyAlignment="1">
      <alignment horizontal="center" vertical="center"/>
      <protection/>
    </xf>
    <xf numFmtId="0" fontId="41" fillId="2" borderId="36" xfId="49" applyFont="1" applyFill="1" applyBorder="1" applyAlignment="1">
      <alignment horizontal="center" vertical="center"/>
      <protection/>
    </xf>
    <xf numFmtId="0" fontId="41" fillId="2" borderId="35" xfId="49" applyFont="1" applyFill="1" applyBorder="1" applyAlignment="1">
      <alignment horizontal="center" vertical="center"/>
      <protection/>
    </xf>
    <xf numFmtId="0" fontId="7" fillId="0" borderId="0" xfId="0" applyFont="1" applyBorder="1" applyAlignment="1">
      <alignment/>
    </xf>
    <xf numFmtId="0" fontId="2" fillId="24" borderId="14" xfId="0" applyFont="1" applyFill="1" applyBorder="1" applyAlignment="1">
      <alignment horizontal="center" wrapText="1"/>
    </xf>
    <xf numFmtId="0" fontId="2" fillId="24" borderId="54" xfId="0" applyFont="1" applyFill="1" applyBorder="1" applyAlignment="1">
      <alignment horizontal="center" wrapText="1"/>
    </xf>
    <xf numFmtId="0" fontId="7" fillId="0" borderId="0" xfId="0" applyFont="1" applyFill="1" applyAlignment="1">
      <alignment horizontal="left" wrapText="1"/>
    </xf>
    <xf numFmtId="0" fontId="2" fillId="24" borderId="19" xfId="0" applyFont="1" applyFill="1" applyBorder="1" applyAlignment="1">
      <alignment horizontal="center" wrapText="1"/>
    </xf>
    <xf numFmtId="0" fontId="2" fillId="24" borderId="55" xfId="0" applyFont="1" applyFill="1" applyBorder="1" applyAlignment="1">
      <alignment horizontal="center" wrapText="1"/>
    </xf>
    <xf numFmtId="0" fontId="7" fillId="0" borderId="13" xfId="0" applyFont="1" applyBorder="1" applyAlignment="1">
      <alignment wrapText="1"/>
    </xf>
    <xf numFmtId="0" fontId="7" fillId="0" borderId="0" xfId="0" applyFont="1" applyBorder="1" applyAlignment="1">
      <alignment wrapText="1"/>
    </xf>
    <xf numFmtId="0" fontId="7" fillId="0" borderId="0" xfId="0" applyFont="1" applyAlignment="1">
      <alignment wrapText="1"/>
    </xf>
    <xf numFmtId="0" fontId="7" fillId="0" borderId="0" xfId="0" applyFont="1" applyAlignment="1">
      <alignment/>
    </xf>
    <xf numFmtId="0" fontId="8" fillId="0" borderId="0" xfId="0" applyFont="1" applyAlignment="1">
      <alignment horizontal="left" vertical="center"/>
    </xf>
    <xf numFmtId="0" fontId="8" fillId="0" borderId="0" xfId="0" applyFont="1" applyAlignment="1">
      <alignment horizontal="center" vertical="center" wrapText="1"/>
    </xf>
    <xf numFmtId="0" fontId="8" fillId="0" borderId="0" xfId="0" applyFont="1" applyBorder="1" applyAlignment="1">
      <alignment horizontal="left" vertical="center"/>
    </xf>
    <xf numFmtId="0" fontId="8" fillId="0" borderId="0" xfId="0" applyFont="1" applyAlignment="1">
      <alignment horizontal="center" vertical="center"/>
    </xf>
    <xf numFmtId="49" fontId="39" fillId="8" borderId="56" xfId="49" applyNumberFormat="1" applyFont="1" applyFill="1" applyBorder="1" applyAlignment="1">
      <alignment horizontal="center" vertical="center"/>
      <protection/>
    </xf>
    <xf numFmtId="49" fontId="39" fillId="8" borderId="57" xfId="49" applyNumberFormat="1" applyFont="1" applyFill="1" applyBorder="1" applyAlignment="1">
      <alignment horizontal="center" vertical="center"/>
      <protection/>
    </xf>
    <xf numFmtId="49" fontId="39" fillId="8" borderId="58" xfId="49" applyNumberFormat="1" applyFont="1" applyFill="1" applyBorder="1" applyAlignment="1">
      <alignment horizontal="center" vertical="center"/>
      <protection/>
    </xf>
    <xf numFmtId="0" fontId="13" fillId="0" borderId="10" xfId="0" applyFont="1" applyBorder="1" applyAlignment="1">
      <alignment horizontal="left" vertical="top" wrapText="1"/>
    </xf>
    <xf numFmtId="0" fontId="13" fillId="0" borderId="10" xfId="0" applyFont="1" applyBorder="1" applyAlignment="1">
      <alignment vertical="top" wrapText="1"/>
    </xf>
    <xf numFmtId="0" fontId="45" fillId="11" borderId="59" xfId="0" applyFont="1" applyFill="1" applyBorder="1" applyAlignment="1">
      <alignment horizontal="center"/>
    </xf>
    <xf numFmtId="0" fontId="45" fillId="11" borderId="42" xfId="0" applyFont="1" applyFill="1" applyBorder="1" applyAlignment="1">
      <alignment horizontal="center"/>
    </xf>
    <xf numFmtId="0" fontId="45" fillId="11" borderId="43" xfId="0" applyFont="1" applyFill="1" applyBorder="1" applyAlignment="1">
      <alignment horizont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rmal_Plan1" xfId="48"/>
    <cellStyle name="Normal_Relatório Mensal 2006"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89</xdr:row>
      <xdr:rowOff>9525</xdr:rowOff>
    </xdr:from>
    <xdr:to>
      <xdr:col>0</xdr:col>
      <xdr:colOff>1781175</xdr:colOff>
      <xdr:row>91</xdr:row>
      <xdr:rowOff>104775</xdr:rowOff>
    </xdr:to>
    <xdr:pic>
      <xdr:nvPicPr>
        <xdr:cNvPr id="1" name="Imagem 3"/>
        <xdr:cNvPicPr preferRelativeResize="1">
          <a:picLocks noChangeAspect="1"/>
        </xdr:cNvPicPr>
      </xdr:nvPicPr>
      <xdr:blipFill>
        <a:blip r:embed="rId1"/>
        <a:stretch>
          <a:fillRect/>
        </a:stretch>
      </xdr:blipFill>
      <xdr:spPr>
        <a:xfrm>
          <a:off x="95250" y="22012275"/>
          <a:ext cx="1685925" cy="476250"/>
        </a:xfrm>
        <a:prstGeom prst="rect">
          <a:avLst/>
        </a:prstGeom>
        <a:noFill/>
        <a:ln w="9525" cmpd="sng">
          <a:noFill/>
        </a:ln>
      </xdr:spPr>
    </xdr:pic>
    <xdr:clientData/>
  </xdr:twoCellAnchor>
  <xdr:twoCellAnchor editAs="oneCell">
    <xdr:from>
      <xdr:col>0</xdr:col>
      <xdr:colOff>133350</xdr:colOff>
      <xdr:row>110</xdr:row>
      <xdr:rowOff>95250</xdr:rowOff>
    </xdr:from>
    <xdr:to>
      <xdr:col>0</xdr:col>
      <xdr:colOff>1819275</xdr:colOff>
      <xdr:row>113</xdr:row>
      <xdr:rowOff>28575</xdr:rowOff>
    </xdr:to>
    <xdr:pic>
      <xdr:nvPicPr>
        <xdr:cNvPr id="2" name="Imagem 4"/>
        <xdr:cNvPicPr preferRelativeResize="1">
          <a:picLocks noChangeAspect="1"/>
        </xdr:cNvPicPr>
      </xdr:nvPicPr>
      <xdr:blipFill>
        <a:blip r:embed="rId1"/>
        <a:stretch>
          <a:fillRect/>
        </a:stretch>
      </xdr:blipFill>
      <xdr:spPr>
        <a:xfrm>
          <a:off x="133350" y="26098500"/>
          <a:ext cx="1685925" cy="504825"/>
        </a:xfrm>
        <a:prstGeom prst="rect">
          <a:avLst/>
        </a:prstGeom>
        <a:noFill/>
        <a:ln w="9525" cmpd="sng">
          <a:noFill/>
        </a:ln>
      </xdr:spPr>
    </xdr:pic>
    <xdr:clientData/>
  </xdr:twoCellAnchor>
  <xdr:twoCellAnchor editAs="oneCell">
    <xdr:from>
      <xdr:col>0</xdr:col>
      <xdr:colOff>95250</xdr:colOff>
      <xdr:row>40</xdr:row>
      <xdr:rowOff>9525</xdr:rowOff>
    </xdr:from>
    <xdr:to>
      <xdr:col>0</xdr:col>
      <xdr:colOff>1781175</xdr:colOff>
      <xdr:row>42</xdr:row>
      <xdr:rowOff>104775</xdr:rowOff>
    </xdr:to>
    <xdr:pic>
      <xdr:nvPicPr>
        <xdr:cNvPr id="3" name="Imagem 5"/>
        <xdr:cNvPicPr preferRelativeResize="1">
          <a:picLocks noChangeAspect="1"/>
        </xdr:cNvPicPr>
      </xdr:nvPicPr>
      <xdr:blipFill>
        <a:blip r:embed="rId1"/>
        <a:stretch>
          <a:fillRect/>
        </a:stretch>
      </xdr:blipFill>
      <xdr:spPr>
        <a:xfrm>
          <a:off x="95250" y="12677775"/>
          <a:ext cx="168592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139"/>
  <sheetViews>
    <sheetView tabSelected="1" zoomScalePageLayoutView="0" workbookViewId="0" topLeftCell="A1">
      <selection activeCell="A2" sqref="A2"/>
    </sheetView>
  </sheetViews>
  <sheetFormatPr defaultColWidth="9.140625" defaultRowHeight="15"/>
  <cols>
    <col min="1" max="1" width="46.8515625" style="0" customWidth="1"/>
    <col min="2" max="2" width="38.00390625" style="0" customWidth="1"/>
    <col min="3" max="3" width="15.8515625" style="0" customWidth="1"/>
    <col min="4" max="4" width="14.421875" style="0" customWidth="1"/>
    <col min="5" max="5" width="14.8515625" style="0" customWidth="1"/>
    <col min="6" max="6" width="12.7109375" style="0" customWidth="1"/>
    <col min="7" max="7" width="12.00390625" style="0" customWidth="1"/>
  </cols>
  <sheetData>
    <row r="1" ht="15">
      <c r="A1" s="163" t="s">
        <v>341</v>
      </c>
    </row>
    <row r="4" spans="1:2" ht="15">
      <c r="A4" s="153" t="s">
        <v>331</v>
      </c>
      <c r="B4" s="160" t="s">
        <v>322</v>
      </c>
    </row>
    <row r="5" spans="1:2" ht="306.75">
      <c r="A5" s="159" t="s">
        <v>332</v>
      </c>
      <c r="B5" s="154" t="s">
        <v>321</v>
      </c>
    </row>
    <row r="7" spans="1:3" ht="15">
      <c r="A7" s="2"/>
      <c r="C7" s="1"/>
    </row>
    <row r="8" spans="1:7" ht="56.25">
      <c r="A8" s="3" t="s">
        <v>0</v>
      </c>
      <c r="B8" s="4" t="s">
        <v>1</v>
      </c>
      <c r="C8" s="5" t="s">
        <v>2</v>
      </c>
      <c r="D8" s="4" t="s">
        <v>3</v>
      </c>
      <c r="E8" s="4" t="s">
        <v>4</v>
      </c>
      <c r="F8" s="4" t="s">
        <v>5</v>
      </c>
      <c r="G8" s="4" t="s">
        <v>6</v>
      </c>
    </row>
    <row r="9" spans="1:7" ht="15">
      <c r="A9" s="6" t="s">
        <v>7</v>
      </c>
      <c r="B9" s="7">
        <v>105817</v>
      </c>
      <c r="C9" s="8">
        <v>0</v>
      </c>
      <c r="D9" s="8">
        <v>311256</v>
      </c>
      <c r="E9" s="8">
        <f aca="true" t="shared" si="0" ref="E9:E40">SUM(B9:D9)</f>
        <v>417073</v>
      </c>
      <c r="F9" s="9">
        <v>267762.0252119981</v>
      </c>
      <c r="G9" s="8">
        <f>E9/F9</f>
        <v>1.5576256553549233</v>
      </c>
    </row>
    <row r="10" spans="1:7" ht="15">
      <c r="A10" s="10" t="s">
        <v>8</v>
      </c>
      <c r="B10" s="11">
        <v>530811</v>
      </c>
      <c r="C10" s="12">
        <v>0</v>
      </c>
      <c r="D10" s="12">
        <v>878177</v>
      </c>
      <c r="E10" s="12">
        <f t="shared" si="0"/>
        <v>1408988</v>
      </c>
      <c r="F10" s="13">
        <v>422983.2184858644</v>
      </c>
      <c r="G10" s="12">
        <f aca="true" t="shared" si="1" ref="G10:G40">E10/F10</f>
        <v>3.3310730507080075</v>
      </c>
    </row>
    <row r="11" spans="1:7" ht="15">
      <c r="A11" s="6" t="s">
        <v>9</v>
      </c>
      <c r="B11" s="14">
        <v>293278.94060643</v>
      </c>
      <c r="C11" s="8">
        <v>0</v>
      </c>
      <c r="D11" s="8">
        <v>221556</v>
      </c>
      <c r="E11" s="8">
        <f t="shared" si="0"/>
        <v>514834.94060643</v>
      </c>
      <c r="F11" s="9">
        <v>595750.3094843937</v>
      </c>
      <c r="G11" s="8">
        <f t="shared" si="1"/>
        <v>0.8641790569139716</v>
      </c>
    </row>
    <row r="12" spans="1:7" ht="15">
      <c r="A12" s="10" t="s">
        <v>10</v>
      </c>
      <c r="B12" s="15">
        <v>265389.54780093103</v>
      </c>
      <c r="C12" s="12">
        <v>0</v>
      </c>
      <c r="D12" s="12">
        <v>679633</v>
      </c>
      <c r="E12" s="12">
        <f t="shared" si="0"/>
        <v>945022.547800931</v>
      </c>
      <c r="F12" s="13">
        <v>592109.4141631265</v>
      </c>
      <c r="G12" s="12">
        <f t="shared" si="1"/>
        <v>1.5960268916456997</v>
      </c>
    </row>
    <row r="13" spans="1:7" ht="15">
      <c r="A13" s="6" t="s">
        <v>11</v>
      </c>
      <c r="B13" s="14">
        <v>0</v>
      </c>
      <c r="C13" s="8">
        <v>4286000</v>
      </c>
      <c r="D13" s="8">
        <v>330487.6</v>
      </c>
      <c r="E13" s="8">
        <f t="shared" si="0"/>
        <v>4616487.6</v>
      </c>
      <c r="F13" s="9">
        <v>309963.5933340356</v>
      </c>
      <c r="G13" s="8">
        <f t="shared" si="1"/>
        <v>14.893644606271526</v>
      </c>
    </row>
    <row r="14" spans="1:7" ht="15">
      <c r="A14" s="10" t="s">
        <v>12</v>
      </c>
      <c r="B14" s="11">
        <v>0</v>
      </c>
      <c r="C14" s="12">
        <v>0</v>
      </c>
      <c r="D14" s="12">
        <v>257219</v>
      </c>
      <c r="E14" s="12">
        <f t="shared" si="0"/>
        <v>257219</v>
      </c>
      <c r="F14" s="13">
        <v>407049.99530530005</v>
      </c>
      <c r="G14" s="8">
        <f t="shared" si="1"/>
        <v>0.63191009204429</v>
      </c>
    </row>
    <row r="15" spans="1:7" ht="15">
      <c r="A15" s="6" t="s">
        <v>13</v>
      </c>
      <c r="B15" s="14">
        <v>731193.62120691</v>
      </c>
      <c r="C15" s="8">
        <v>0</v>
      </c>
      <c r="D15" s="8">
        <v>72388.48</v>
      </c>
      <c r="E15" s="8">
        <f t="shared" si="0"/>
        <v>803582.10120691</v>
      </c>
      <c r="F15" s="9">
        <v>209454.4980150589</v>
      </c>
      <c r="G15" s="8">
        <f t="shared" si="1"/>
        <v>3.8365473590790864</v>
      </c>
    </row>
    <row r="16" spans="1:7" ht="15">
      <c r="A16" s="10" t="s">
        <v>14</v>
      </c>
      <c r="B16" s="11">
        <v>5565</v>
      </c>
      <c r="C16" s="12">
        <v>544113</v>
      </c>
      <c r="D16" s="12">
        <v>320550</v>
      </c>
      <c r="E16" s="12">
        <f t="shared" si="0"/>
        <v>870228</v>
      </c>
      <c r="F16" s="13">
        <v>207361.18539280034</v>
      </c>
      <c r="G16" s="12">
        <f t="shared" si="1"/>
        <v>4.196677398190716</v>
      </c>
    </row>
    <row r="17" spans="1:7" ht="15">
      <c r="A17" s="6" t="s">
        <v>15</v>
      </c>
      <c r="B17" s="14">
        <v>0</v>
      </c>
      <c r="C17" s="8">
        <v>7257000</v>
      </c>
      <c r="D17" s="8">
        <v>212850</v>
      </c>
      <c r="E17" s="8">
        <f t="shared" si="0"/>
        <v>7469850</v>
      </c>
      <c r="F17" s="9">
        <v>405953.2774884279</v>
      </c>
      <c r="G17" s="8">
        <f t="shared" si="1"/>
        <v>18.400762881420352</v>
      </c>
    </row>
    <row r="18" spans="1:7" ht="15">
      <c r="A18" s="10" t="s">
        <v>16</v>
      </c>
      <c r="B18" s="11">
        <v>36286.749483592</v>
      </c>
      <c r="C18" s="12">
        <v>0</v>
      </c>
      <c r="D18" s="12">
        <v>135946.5</v>
      </c>
      <c r="E18" s="12">
        <f t="shared" si="0"/>
        <v>172233.249483592</v>
      </c>
      <c r="F18" s="13">
        <v>267437.4067582855</v>
      </c>
      <c r="G18" s="12">
        <f t="shared" si="1"/>
        <v>0.644013309773301</v>
      </c>
    </row>
    <row r="19" spans="1:7" ht="15">
      <c r="A19" s="6" t="s">
        <v>17</v>
      </c>
      <c r="B19" s="14">
        <v>91197</v>
      </c>
      <c r="C19" s="8">
        <v>4315000</v>
      </c>
      <c r="D19" s="8">
        <v>336861.05</v>
      </c>
      <c r="E19" s="8">
        <f t="shared" si="0"/>
        <v>4743058.05</v>
      </c>
      <c r="F19" s="9">
        <v>460524.74832020013</v>
      </c>
      <c r="G19" s="8">
        <f t="shared" si="1"/>
        <v>10.299246820720652</v>
      </c>
    </row>
    <row r="20" spans="1:8" ht="15">
      <c r="A20" s="10" t="s">
        <v>18</v>
      </c>
      <c r="B20" s="11">
        <v>363209</v>
      </c>
      <c r="C20" s="12">
        <v>0</v>
      </c>
      <c r="D20" s="12">
        <v>307391</v>
      </c>
      <c r="E20" s="12">
        <f t="shared" si="0"/>
        <v>670600</v>
      </c>
      <c r="F20" s="13">
        <v>371949.587418161</v>
      </c>
      <c r="G20" s="12">
        <f t="shared" si="1"/>
        <v>1.8029325012964297</v>
      </c>
      <c r="H20" t="s">
        <v>263</v>
      </c>
    </row>
    <row r="21" spans="1:7" ht="15">
      <c r="A21" s="6" t="s">
        <v>19</v>
      </c>
      <c r="B21" s="14">
        <v>5986467.931430787</v>
      </c>
      <c r="C21" s="8">
        <v>0</v>
      </c>
      <c r="D21" s="8">
        <v>422039</v>
      </c>
      <c r="E21" s="8">
        <f t="shared" si="0"/>
        <v>6408506.931430787</v>
      </c>
      <c r="F21" s="9">
        <v>520587.21936634235</v>
      </c>
      <c r="G21" s="8">
        <f t="shared" si="1"/>
        <v>12.310150332217544</v>
      </c>
    </row>
    <row r="22" spans="1:7" ht="15">
      <c r="A22" s="10" t="s">
        <v>20</v>
      </c>
      <c r="B22" s="11">
        <v>46161</v>
      </c>
      <c r="C22" s="12">
        <v>799800</v>
      </c>
      <c r="D22" s="12">
        <v>493536</v>
      </c>
      <c r="E22" s="12">
        <f t="shared" si="0"/>
        <v>1339497</v>
      </c>
      <c r="F22" s="13">
        <v>222937.4494299575</v>
      </c>
      <c r="G22" s="12">
        <f t="shared" si="1"/>
        <v>6.008398335161017</v>
      </c>
    </row>
    <row r="23" spans="1:7" ht="15">
      <c r="A23" s="6" t="s">
        <v>21</v>
      </c>
      <c r="B23" s="14">
        <v>0</v>
      </c>
      <c r="C23" s="8">
        <v>26480000</v>
      </c>
      <c r="D23" s="8">
        <v>97334.69</v>
      </c>
      <c r="E23" s="8">
        <f t="shared" si="0"/>
        <v>26577334.69</v>
      </c>
      <c r="F23" s="9">
        <v>288138.90817325184</v>
      </c>
      <c r="G23" s="8">
        <f t="shared" si="1"/>
        <v>92.2379239183471</v>
      </c>
    </row>
    <row r="24" spans="1:7" ht="15">
      <c r="A24" s="10" t="s">
        <v>22</v>
      </c>
      <c r="B24" s="11">
        <v>167640.34</v>
      </c>
      <c r="C24" s="12">
        <v>194817</v>
      </c>
      <c r="D24" s="12">
        <v>502283</v>
      </c>
      <c r="E24" s="12">
        <f t="shared" si="0"/>
        <v>864740.34</v>
      </c>
      <c r="F24" s="13">
        <v>301889.39629044675</v>
      </c>
      <c r="G24" s="12">
        <f t="shared" si="1"/>
        <v>2.8644276699537876</v>
      </c>
    </row>
    <row r="25" spans="1:7" ht="15">
      <c r="A25" s="6" t="s">
        <v>23</v>
      </c>
      <c r="B25" s="14">
        <v>149800</v>
      </c>
      <c r="C25" s="8">
        <v>3441580</v>
      </c>
      <c r="D25" s="8">
        <v>154845</v>
      </c>
      <c r="E25" s="8">
        <f t="shared" si="0"/>
        <v>3746225</v>
      </c>
      <c r="F25" s="9">
        <v>555263.7614836227</v>
      </c>
      <c r="G25" s="8">
        <f t="shared" si="1"/>
        <v>6.746748590238215</v>
      </c>
    </row>
    <row r="26" spans="1:7" ht="15">
      <c r="A26" s="10" t="s">
        <v>24</v>
      </c>
      <c r="B26" s="11">
        <v>98510</v>
      </c>
      <c r="C26" s="12">
        <v>0</v>
      </c>
      <c r="D26" s="16">
        <v>0</v>
      </c>
      <c r="E26" s="12">
        <f t="shared" si="0"/>
        <v>98510</v>
      </c>
      <c r="F26" s="13">
        <v>340357.4651101818</v>
      </c>
      <c r="G26" s="12">
        <f t="shared" si="1"/>
        <v>0.28943099563898206</v>
      </c>
    </row>
    <row r="27" spans="1:7" ht="15">
      <c r="A27" s="6" t="s">
        <v>25</v>
      </c>
      <c r="B27" s="14">
        <v>19401</v>
      </c>
      <c r="C27" s="8">
        <v>44423600</v>
      </c>
      <c r="D27" s="8">
        <v>22274.5</v>
      </c>
      <c r="E27" s="8">
        <f t="shared" si="0"/>
        <v>44465275.5</v>
      </c>
      <c r="F27" s="9">
        <v>136389.2159024789</v>
      </c>
      <c r="G27" s="8">
        <f t="shared" si="1"/>
        <v>326.01753156051274</v>
      </c>
    </row>
    <row r="28" spans="1:7" ht="15">
      <c r="A28" s="10" t="s">
        <v>26</v>
      </c>
      <c r="B28" s="11">
        <v>195572</v>
      </c>
      <c r="C28" s="12">
        <v>5962040</v>
      </c>
      <c r="D28" s="12">
        <v>247943.7</v>
      </c>
      <c r="E28" s="12">
        <f t="shared" si="0"/>
        <v>6405555.7</v>
      </c>
      <c r="F28" s="13">
        <v>475069.7171906829</v>
      </c>
      <c r="G28" s="12">
        <f t="shared" si="1"/>
        <v>13.483401421330642</v>
      </c>
    </row>
    <row r="29" spans="1:7" ht="15">
      <c r="A29" s="6" t="s">
        <v>27</v>
      </c>
      <c r="B29" s="14">
        <v>9622280.1491967</v>
      </c>
      <c r="C29" s="8">
        <v>0</v>
      </c>
      <c r="D29" s="8">
        <v>65650</v>
      </c>
      <c r="E29" s="8">
        <f t="shared" si="0"/>
        <v>9687930.1491967</v>
      </c>
      <c r="F29" s="9">
        <v>141679.48080779467</v>
      </c>
      <c r="G29" s="8">
        <f t="shared" si="1"/>
        <v>68.37920420063895</v>
      </c>
    </row>
    <row r="30" spans="1:7" ht="15">
      <c r="A30" s="10" t="s">
        <v>28</v>
      </c>
      <c r="B30" s="11">
        <v>174457.2091996096</v>
      </c>
      <c r="C30" s="12">
        <v>767112</v>
      </c>
      <c r="D30" s="12">
        <v>587513.33</v>
      </c>
      <c r="E30" s="12">
        <f t="shared" si="0"/>
        <v>1529082.5391996095</v>
      </c>
      <c r="F30" s="13">
        <v>288129.8287425637</v>
      </c>
      <c r="G30" s="12">
        <f t="shared" si="1"/>
        <v>5.306922042305463</v>
      </c>
    </row>
    <row r="31" spans="1:7" ht="15">
      <c r="A31" s="6" t="s">
        <v>29</v>
      </c>
      <c r="B31" s="14">
        <v>707549.242060768</v>
      </c>
      <c r="C31" s="8">
        <v>4437070</v>
      </c>
      <c r="D31" s="8">
        <v>546969</v>
      </c>
      <c r="E31" s="8">
        <f t="shared" si="0"/>
        <v>5691588.2420607675</v>
      </c>
      <c r="F31" s="9">
        <v>432728.45723703475</v>
      </c>
      <c r="G31" s="8">
        <f t="shared" si="1"/>
        <v>13.15279396784182</v>
      </c>
    </row>
    <row r="32" spans="1:7" ht="15">
      <c r="A32" s="10" t="s">
        <v>30</v>
      </c>
      <c r="B32" s="17">
        <v>23042.294941816</v>
      </c>
      <c r="C32" s="12">
        <v>4224000</v>
      </c>
      <c r="D32" s="12">
        <v>210929</v>
      </c>
      <c r="E32" s="12">
        <f t="shared" si="0"/>
        <v>4457971.294941816</v>
      </c>
      <c r="F32" s="13">
        <v>325237.47176570276</v>
      </c>
      <c r="G32" s="12">
        <f t="shared" si="1"/>
        <v>13.706819422558066</v>
      </c>
    </row>
    <row r="33" spans="1:7" ht="15">
      <c r="A33" s="6" t="s">
        <v>31</v>
      </c>
      <c r="B33" s="14">
        <v>59776.028982482996</v>
      </c>
      <c r="C33" s="8">
        <v>0</v>
      </c>
      <c r="D33" s="8">
        <v>346000</v>
      </c>
      <c r="E33" s="8">
        <f t="shared" si="0"/>
        <v>405776.02898248297</v>
      </c>
      <c r="F33" s="9">
        <v>236105.47731753107</v>
      </c>
      <c r="G33" s="8">
        <f t="shared" si="1"/>
        <v>1.7186218362768735</v>
      </c>
    </row>
    <row r="34" spans="1:7" ht="15">
      <c r="A34" s="10" t="s">
        <v>32</v>
      </c>
      <c r="B34" s="11">
        <v>0</v>
      </c>
      <c r="C34" s="12">
        <v>0</v>
      </c>
      <c r="D34" s="12">
        <v>174970</v>
      </c>
      <c r="E34" s="12">
        <f t="shared" si="0"/>
        <v>174970</v>
      </c>
      <c r="F34" s="13">
        <v>422167.9089567199</v>
      </c>
      <c r="G34" s="12">
        <f t="shared" si="1"/>
        <v>0.4144559458164256</v>
      </c>
    </row>
    <row r="35" spans="1:7" ht="15">
      <c r="A35" s="6" t="s">
        <v>33</v>
      </c>
      <c r="B35" s="14">
        <v>0</v>
      </c>
      <c r="C35" s="8">
        <v>486941.8</v>
      </c>
      <c r="D35" s="8">
        <v>195407</v>
      </c>
      <c r="E35" s="8">
        <f t="shared" si="0"/>
        <v>682348.8</v>
      </c>
      <c r="F35" s="9">
        <v>370613.16316292586</v>
      </c>
      <c r="G35" s="8">
        <f t="shared" si="1"/>
        <v>1.8411348214850953</v>
      </c>
    </row>
    <row r="36" spans="1:7" ht="15">
      <c r="A36" s="10" t="s">
        <v>34</v>
      </c>
      <c r="B36" s="11">
        <v>265937.00540873304</v>
      </c>
      <c r="C36" s="12">
        <v>0</v>
      </c>
      <c r="D36" s="12">
        <v>320306</v>
      </c>
      <c r="E36" s="12">
        <f t="shared" si="0"/>
        <v>586243.005408733</v>
      </c>
      <c r="F36" s="13">
        <v>425220.0845904545</v>
      </c>
      <c r="G36" s="12">
        <f t="shared" si="1"/>
        <v>1.378681362084215</v>
      </c>
    </row>
    <row r="37" spans="1:7" ht="15">
      <c r="A37" s="6" t="s">
        <v>35</v>
      </c>
      <c r="B37" s="14">
        <v>185357.79036080098</v>
      </c>
      <c r="C37" s="8">
        <v>0</v>
      </c>
      <c r="D37" s="8">
        <v>355264</v>
      </c>
      <c r="E37" s="8">
        <f t="shared" si="0"/>
        <v>540621.7903608009</v>
      </c>
      <c r="F37" s="9">
        <v>298521.74575696106</v>
      </c>
      <c r="G37" s="8">
        <f t="shared" si="1"/>
        <v>1.8109963446379667</v>
      </c>
    </row>
    <row r="38" spans="1:7" ht="15">
      <c r="A38" s="10" t="s">
        <v>36</v>
      </c>
      <c r="B38" s="11">
        <v>1310709.1891668</v>
      </c>
      <c r="C38" s="12">
        <v>0</v>
      </c>
      <c r="D38" s="12">
        <v>460301</v>
      </c>
      <c r="E38" s="12">
        <f t="shared" si="0"/>
        <v>1771010.1891668</v>
      </c>
      <c r="F38" s="13">
        <v>341532.3303677245</v>
      </c>
      <c r="G38" s="12">
        <f t="shared" si="1"/>
        <v>5.185483281363057</v>
      </c>
    </row>
    <row r="39" spans="1:7" ht="15">
      <c r="A39" s="6" t="s">
        <v>37</v>
      </c>
      <c r="B39" s="14">
        <v>317686.99149082997</v>
      </c>
      <c r="C39" s="8">
        <v>0</v>
      </c>
      <c r="D39" s="8">
        <v>250845</v>
      </c>
      <c r="E39" s="8">
        <f t="shared" si="0"/>
        <v>568531.99149083</v>
      </c>
      <c r="F39" s="9">
        <v>530709.5589699766</v>
      </c>
      <c r="G39" s="8">
        <f t="shared" si="1"/>
        <v>1.0712676677508142</v>
      </c>
    </row>
    <row r="40" spans="1:7" ht="15">
      <c r="A40" s="18" t="s">
        <v>38</v>
      </c>
      <c r="B40" s="19">
        <f>SUM(B9:B39)</f>
        <v>21753096.031337194</v>
      </c>
      <c r="C40" s="20">
        <f>SUM(C9:C39)</f>
        <v>107619073.8</v>
      </c>
      <c r="D40" s="20">
        <f>SUM(D9:D39)</f>
        <v>9518725.850000001</v>
      </c>
      <c r="E40" s="20">
        <f t="shared" si="0"/>
        <v>138890895.68133718</v>
      </c>
      <c r="F40" s="21">
        <f>SUM(F9:F39)</f>
        <v>11171577.900000006</v>
      </c>
      <c r="G40" s="12">
        <f t="shared" si="1"/>
        <v>12.432522686104807</v>
      </c>
    </row>
    <row r="41" ht="15">
      <c r="C41" s="1"/>
    </row>
    <row r="42" ht="15">
      <c r="C42" s="1"/>
    </row>
    <row r="43" ht="15">
      <c r="C43" s="1"/>
    </row>
    <row r="44" ht="15">
      <c r="C44" s="1"/>
    </row>
    <row r="45" ht="15">
      <c r="C45" s="1"/>
    </row>
    <row r="46" ht="15">
      <c r="C46" s="1"/>
    </row>
    <row r="47" ht="15">
      <c r="C47" s="1"/>
    </row>
    <row r="48" spans="1:10" ht="15">
      <c r="A48" s="204" t="s">
        <v>39</v>
      </c>
      <c r="B48" s="204"/>
      <c r="C48" s="204"/>
      <c r="D48" s="204"/>
      <c r="E48" s="204"/>
      <c r="F48" s="204"/>
      <c r="G48" s="204"/>
      <c r="H48" s="204"/>
      <c r="I48" s="204"/>
      <c r="J48" s="204"/>
    </row>
    <row r="49" spans="1:3" ht="15">
      <c r="A49" s="23" t="s">
        <v>40</v>
      </c>
      <c r="C49" s="1"/>
    </row>
    <row r="50" spans="1:3" ht="15">
      <c r="A50" s="23" t="s">
        <v>41</v>
      </c>
      <c r="C50" s="1"/>
    </row>
    <row r="51" spans="1:3" ht="15">
      <c r="A51" s="23" t="s">
        <v>42</v>
      </c>
      <c r="C51" s="1"/>
    </row>
    <row r="52" spans="1:13" ht="15">
      <c r="A52" s="23" t="s">
        <v>43</v>
      </c>
      <c r="B52" s="23"/>
      <c r="C52" s="24"/>
      <c r="D52" s="23"/>
      <c r="E52" s="23"/>
      <c r="F52" s="23"/>
      <c r="G52" s="23"/>
      <c r="H52" s="23"/>
      <c r="I52" s="23"/>
      <c r="J52" s="23"/>
      <c r="K52" s="23"/>
      <c r="L52" s="23"/>
      <c r="M52" s="23"/>
    </row>
    <row r="53" spans="1:13" ht="15">
      <c r="A53" s="23"/>
      <c r="B53" s="23"/>
      <c r="C53" s="24"/>
      <c r="D53" s="23"/>
      <c r="E53" s="23"/>
      <c r="F53" s="23"/>
      <c r="G53" s="23"/>
      <c r="H53" s="23"/>
      <c r="I53" s="23"/>
      <c r="J53" s="23"/>
      <c r="K53" s="23"/>
      <c r="L53" s="23"/>
      <c r="M53" s="23"/>
    </row>
    <row r="54" spans="1:3" ht="15">
      <c r="A54" s="23" t="s">
        <v>44</v>
      </c>
      <c r="C54" s="1"/>
    </row>
    <row r="55" spans="1:7" ht="56.25">
      <c r="A55" s="3" t="s">
        <v>0</v>
      </c>
      <c r="B55" s="4" t="s">
        <v>1</v>
      </c>
      <c r="C55" s="5" t="s">
        <v>2</v>
      </c>
      <c r="D55" s="4" t="s">
        <v>3</v>
      </c>
      <c r="E55" s="4" t="s">
        <v>4</v>
      </c>
      <c r="F55" s="4" t="s">
        <v>5</v>
      </c>
      <c r="G55" s="4" t="s">
        <v>6</v>
      </c>
    </row>
    <row r="56" spans="1:7" ht="15">
      <c r="A56" s="6" t="s">
        <v>7</v>
      </c>
      <c r="B56" s="7">
        <v>105817</v>
      </c>
      <c r="C56" s="8">
        <v>0</v>
      </c>
      <c r="D56" s="8">
        <v>311256</v>
      </c>
      <c r="E56" s="8">
        <f aca="true" t="shared" si="2" ref="E56:E86">SUM(B56:D56)</f>
        <v>417073</v>
      </c>
      <c r="F56" s="25">
        <v>267702</v>
      </c>
      <c r="G56" s="8">
        <f>E56/F56</f>
        <v>1.557974912402597</v>
      </c>
    </row>
    <row r="57" spans="1:7" ht="15">
      <c r="A57" s="10" t="s">
        <v>8</v>
      </c>
      <c r="B57" s="11">
        <v>530811</v>
      </c>
      <c r="C57" s="12">
        <v>0</v>
      </c>
      <c r="D57" s="12">
        <v>878177</v>
      </c>
      <c r="E57" s="12">
        <f t="shared" si="2"/>
        <v>1408988</v>
      </c>
      <c r="F57" s="13">
        <v>428217</v>
      </c>
      <c r="G57" s="8">
        <f aca="true" t="shared" si="3" ref="G57:G87">E57/F57</f>
        <v>3.2903597942164837</v>
      </c>
    </row>
    <row r="58" spans="1:7" ht="15">
      <c r="A58" s="6" t="s">
        <v>9</v>
      </c>
      <c r="B58" s="14">
        <v>293278.94060643</v>
      </c>
      <c r="C58" s="8">
        <v>0</v>
      </c>
      <c r="D58" s="8">
        <v>221556</v>
      </c>
      <c r="E58" s="8">
        <f t="shared" si="2"/>
        <v>514834.94060643</v>
      </c>
      <c r="F58" s="13">
        <v>607105</v>
      </c>
      <c r="G58" s="8">
        <f t="shared" si="3"/>
        <v>0.8480163078980242</v>
      </c>
    </row>
    <row r="59" spans="1:7" ht="15">
      <c r="A59" s="10" t="s">
        <v>10</v>
      </c>
      <c r="B59" s="15">
        <v>265389.54780093103</v>
      </c>
      <c r="C59" s="12">
        <v>0</v>
      </c>
      <c r="D59" s="12">
        <v>679633</v>
      </c>
      <c r="E59" s="12">
        <f t="shared" si="2"/>
        <v>945022.547800931</v>
      </c>
      <c r="F59" s="13">
        <v>594930</v>
      </c>
      <c r="G59" s="8">
        <f t="shared" si="3"/>
        <v>1.5884600672363656</v>
      </c>
    </row>
    <row r="60" spans="1:7" ht="15">
      <c r="A60" s="6" t="s">
        <v>11</v>
      </c>
      <c r="B60" s="14">
        <v>0</v>
      </c>
      <c r="C60" s="8">
        <v>4286000</v>
      </c>
      <c r="D60" s="8">
        <v>330487.6</v>
      </c>
      <c r="E60" s="8">
        <f t="shared" si="2"/>
        <v>4616487.6</v>
      </c>
      <c r="F60" s="13">
        <v>309376</v>
      </c>
      <c r="G60" s="8">
        <f t="shared" si="3"/>
        <v>14.921931888705005</v>
      </c>
    </row>
    <row r="61" spans="1:7" ht="15">
      <c r="A61" s="10" t="s">
        <v>12</v>
      </c>
      <c r="B61" s="11">
        <v>0</v>
      </c>
      <c r="C61" s="12">
        <v>0</v>
      </c>
      <c r="D61" s="12">
        <v>257219</v>
      </c>
      <c r="E61" s="12">
        <f t="shared" si="2"/>
        <v>257219</v>
      </c>
      <c r="F61" s="13">
        <v>410998</v>
      </c>
      <c r="G61" s="8">
        <f t="shared" si="3"/>
        <v>0.6258400284186297</v>
      </c>
    </row>
    <row r="62" spans="1:7" ht="15">
      <c r="A62" s="6" t="s">
        <v>13</v>
      </c>
      <c r="B62" s="14">
        <v>731193.62120691</v>
      </c>
      <c r="C62" s="8">
        <v>0</v>
      </c>
      <c r="D62" s="8">
        <v>72388.48</v>
      </c>
      <c r="E62" s="8">
        <f t="shared" si="2"/>
        <v>803582.10120691</v>
      </c>
      <c r="F62" s="13">
        <v>211501</v>
      </c>
      <c r="G62" s="8">
        <f t="shared" si="3"/>
        <v>3.799424594715439</v>
      </c>
    </row>
    <row r="63" spans="1:7" ht="15">
      <c r="A63" s="10" t="s">
        <v>14</v>
      </c>
      <c r="B63" s="11">
        <v>5565</v>
      </c>
      <c r="C63" s="12">
        <v>544113</v>
      </c>
      <c r="D63" s="12">
        <v>320550</v>
      </c>
      <c r="E63" s="12">
        <f t="shared" si="2"/>
        <v>870228</v>
      </c>
      <c r="F63" s="13">
        <v>207509</v>
      </c>
      <c r="G63" s="8">
        <f t="shared" si="3"/>
        <v>4.193687984617535</v>
      </c>
    </row>
    <row r="64" spans="1:7" ht="15">
      <c r="A64" s="6" t="s">
        <v>15</v>
      </c>
      <c r="B64" s="14">
        <v>0</v>
      </c>
      <c r="C64" s="8">
        <v>7257000</v>
      </c>
      <c r="D64" s="8">
        <v>212850</v>
      </c>
      <c r="E64" s="8">
        <f t="shared" si="2"/>
        <v>7469850</v>
      </c>
      <c r="F64" s="13">
        <v>407245</v>
      </c>
      <c r="G64" s="8">
        <f t="shared" si="3"/>
        <v>18.342398310599272</v>
      </c>
    </row>
    <row r="65" spans="1:7" ht="15">
      <c r="A65" s="10" t="s">
        <v>16</v>
      </c>
      <c r="B65" s="11">
        <v>36286.749483592</v>
      </c>
      <c r="C65" s="12">
        <v>0</v>
      </c>
      <c r="D65" s="12">
        <v>135946.5</v>
      </c>
      <c r="E65" s="12">
        <f t="shared" si="2"/>
        <v>172233.249483592</v>
      </c>
      <c r="F65" s="13">
        <v>268508</v>
      </c>
      <c r="G65" s="8">
        <f t="shared" si="3"/>
        <v>0.6414455043558925</v>
      </c>
    </row>
    <row r="66" spans="1:7" ht="15">
      <c r="A66" s="6" t="s">
        <v>17</v>
      </c>
      <c r="B66" s="14">
        <v>91197</v>
      </c>
      <c r="C66" s="8">
        <v>4315000</v>
      </c>
      <c r="D66" s="8">
        <v>336861.05</v>
      </c>
      <c r="E66" s="8">
        <f t="shared" si="2"/>
        <v>4743058.05</v>
      </c>
      <c r="F66" s="13">
        <v>463804</v>
      </c>
      <c r="G66" s="8">
        <f t="shared" si="3"/>
        <v>10.226427650473044</v>
      </c>
    </row>
    <row r="67" spans="1:7" ht="15">
      <c r="A67" s="10" t="s">
        <v>18</v>
      </c>
      <c r="B67" s="11">
        <v>363209</v>
      </c>
      <c r="C67" s="12">
        <v>0</v>
      </c>
      <c r="D67" s="12">
        <v>307391</v>
      </c>
      <c r="E67" s="12">
        <f t="shared" si="2"/>
        <v>670600</v>
      </c>
      <c r="F67" s="13">
        <v>373127</v>
      </c>
      <c r="G67" s="8">
        <f t="shared" si="3"/>
        <v>1.79724329785837</v>
      </c>
    </row>
    <row r="68" spans="1:7" ht="15">
      <c r="A68" s="6" t="s">
        <v>19</v>
      </c>
      <c r="B68" s="14">
        <v>5986467.931430787</v>
      </c>
      <c r="C68" s="8">
        <v>0</v>
      </c>
      <c r="D68" s="8">
        <v>422039</v>
      </c>
      <c r="E68" s="8">
        <f t="shared" si="2"/>
        <v>6408506.931430787</v>
      </c>
      <c r="F68" s="13">
        <v>523848</v>
      </c>
      <c r="G68" s="8">
        <f t="shared" si="3"/>
        <v>12.233523715716748</v>
      </c>
    </row>
    <row r="69" spans="1:7" ht="15">
      <c r="A69" s="10" t="s">
        <v>20</v>
      </c>
      <c r="B69" s="11">
        <v>46161</v>
      </c>
      <c r="C69" s="12">
        <v>799800</v>
      </c>
      <c r="D69" s="12">
        <v>493536</v>
      </c>
      <c r="E69" s="12">
        <f t="shared" si="2"/>
        <v>1339497</v>
      </c>
      <c r="F69" s="13">
        <v>223780</v>
      </c>
      <c r="G69" s="8">
        <f t="shared" si="3"/>
        <v>5.9857762087764765</v>
      </c>
    </row>
    <row r="70" spans="1:7" ht="15">
      <c r="A70" s="6" t="s">
        <v>21</v>
      </c>
      <c r="B70" s="14">
        <v>0</v>
      </c>
      <c r="C70" s="8">
        <v>26480000</v>
      </c>
      <c r="D70" s="8">
        <v>97334.69</v>
      </c>
      <c r="E70" s="8">
        <f t="shared" si="2"/>
        <v>26577334.69</v>
      </c>
      <c r="F70" s="13">
        <v>291867</v>
      </c>
      <c r="G70" s="8">
        <f t="shared" si="3"/>
        <v>91.05974532920817</v>
      </c>
    </row>
    <row r="71" spans="1:7" ht="15">
      <c r="A71" s="10" t="s">
        <v>22</v>
      </c>
      <c r="B71" s="11">
        <v>167640.34</v>
      </c>
      <c r="C71" s="12">
        <v>194817</v>
      </c>
      <c r="D71" s="12">
        <v>502283</v>
      </c>
      <c r="E71" s="12">
        <f t="shared" si="2"/>
        <v>864740.34</v>
      </c>
      <c r="F71" s="13">
        <v>305526</v>
      </c>
      <c r="G71" s="8">
        <f t="shared" si="3"/>
        <v>2.830333064943736</v>
      </c>
    </row>
    <row r="72" spans="1:7" ht="15">
      <c r="A72" s="6" t="s">
        <v>23</v>
      </c>
      <c r="B72" s="14">
        <v>149800</v>
      </c>
      <c r="C72" s="8">
        <v>3441580</v>
      </c>
      <c r="D72" s="8">
        <v>154845</v>
      </c>
      <c r="E72" s="8">
        <f t="shared" si="2"/>
        <v>3746225</v>
      </c>
      <c r="F72" s="13">
        <v>563305</v>
      </c>
      <c r="G72" s="8">
        <f t="shared" si="3"/>
        <v>6.650438039783066</v>
      </c>
    </row>
    <row r="73" spans="1:7" ht="15">
      <c r="A73" s="10" t="s">
        <v>24</v>
      </c>
      <c r="B73" s="11">
        <v>98510</v>
      </c>
      <c r="C73" s="12">
        <v>0</v>
      </c>
      <c r="D73" s="16">
        <v>0</v>
      </c>
      <c r="E73" s="12">
        <f t="shared" si="2"/>
        <v>98510</v>
      </c>
      <c r="F73" s="13">
        <v>343980</v>
      </c>
      <c r="G73" s="8">
        <f t="shared" si="3"/>
        <v>0.2863829292400721</v>
      </c>
    </row>
    <row r="74" spans="1:7" ht="15">
      <c r="A74" s="6" t="s">
        <v>25</v>
      </c>
      <c r="B74" s="14">
        <v>19401</v>
      </c>
      <c r="C74" s="8">
        <v>44423600</v>
      </c>
      <c r="D74" s="8">
        <v>22274.5</v>
      </c>
      <c r="E74" s="8">
        <f t="shared" si="2"/>
        <v>44465275.5</v>
      </c>
      <c r="F74" s="13">
        <v>139441</v>
      </c>
      <c r="G74" s="8">
        <f t="shared" si="3"/>
        <v>318.8823624328569</v>
      </c>
    </row>
    <row r="75" spans="1:7" ht="15">
      <c r="A75" s="10" t="s">
        <v>26</v>
      </c>
      <c r="B75" s="11">
        <v>195572</v>
      </c>
      <c r="C75" s="12">
        <v>5962040</v>
      </c>
      <c r="D75" s="12">
        <v>247943.7</v>
      </c>
      <c r="E75" s="12">
        <f t="shared" si="2"/>
        <v>6405555.7</v>
      </c>
      <c r="F75" s="13">
        <v>474659</v>
      </c>
      <c r="G75" s="8">
        <f t="shared" si="3"/>
        <v>13.495068459673154</v>
      </c>
    </row>
    <row r="76" spans="1:7" ht="15">
      <c r="A76" s="6" t="s">
        <v>27</v>
      </c>
      <c r="B76" s="14">
        <v>9622280.1491967</v>
      </c>
      <c r="C76" s="8">
        <v>0</v>
      </c>
      <c r="D76" s="8">
        <v>65650</v>
      </c>
      <c r="E76" s="8">
        <f t="shared" si="2"/>
        <v>9687930.1491967</v>
      </c>
      <c r="F76" s="13">
        <v>146046</v>
      </c>
      <c r="G76" s="8">
        <f t="shared" si="3"/>
        <v>66.33478595234857</v>
      </c>
    </row>
    <row r="77" spans="1:7" ht="15">
      <c r="A77" s="10" t="s">
        <v>28</v>
      </c>
      <c r="B77" s="11">
        <v>174457.2091996096</v>
      </c>
      <c r="C77" s="12">
        <v>767112</v>
      </c>
      <c r="D77" s="12">
        <v>587513.33</v>
      </c>
      <c r="E77" s="12">
        <f t="shared" si="2"/>
        <v>1529082.5391996095</v>
      </c>
      <c r="F77" s="13">
        <v>289743</v>
      </c>
      <c r="G77" s="8">
        <f t="shared" si="3"/>
        <v>5.2773752573819195</v>
      </c>
    </row>
    <row r="78" spans="1:7" ht="15">
      <c r="A78" s="6" t="s">
        <v>29</v>
      </c>
      <c r="B78" s="14">
        <v>707549.242060768</v>
      </c>
      <c r="C78" s="8">
        <v>4437070</v>
      </c>
      <c r="D78" s="8">
        <v>546969</v>
      </c>
      <c r="E78" s="8">
        <f t="shared" si="2"/>
        <v>5691588.2420607675</v>
      </c>
      <c r="F78" s="13">
        <v>437592</v>
      </c>
      <c r="G78" s="8">
        <f t="shared" si="3"/>
        <v>13.00660944912331</v>
      </c>
    </row>
    <row r="79" spans="1:7" ht="15">
      <c r="A79" s="10" t="s">
        <v>30</v>
      </c>
      <c r="B79" s="17">
        <v>23042.294941816</v>
      </c>
      <c r="C79" s="12">
        <v>4224000</v>
      </c>
      <c r="D79" s="12">
        <v>210929</v>
      </c>
      <c r="E79" s="12">
        <f t="shared" si="2"/>
        <v>4457971.294941816</v>
      </c>
      <c r="F79" s="13">
        <v>324815</v>
      </c>
      <c r="G79" s="8">
        <f t="shared" si="3"/>
        <v>13.724647245175918</v>
      </c>
    </row>
    <row r="80" spans="1:7" ht="15">
      <c r="A80" s="6" t="s">
        <v>31</v>
      </c>
      <c r="B80" s="14">
        <v>59776.028982482996</v>
      </c>
      <c r="C80" s="8">
        <v>0</v>
      </c>
      <c r="D80" s="8">
        <v>346000</v>
      </c>
      <c r="E80" s="8">
        <f t="shared" si="2"/>
        <v>405776.02898248297</v>
      </c>
      <c r="F80" s="13">
        <v>238025</v>
      </c>
      <c r="G80" s="8">
        <f t="shared" si="3"/>
        <v>1.7047622265832705</v>
      </c>
    </row>
    <row r="81" spans="1:7" ht="15">
      <c r="A81" s="10" t="s">
        <v>32</v>
      </c>
      <c r="B81" s="11">
        <v>0</v>
      </c>
      <c r="C81" s="12">
        <v>0</v>
      </c>
      <c r="D81" s="12">
        <v>174970</v>
      </c>
      <c r="E81" s="12">
        <f t="shared" si="2"/>
        <v>174970</v>
      </c>
      <c r="F81" s="13">
        <v>426794</v>
      </c>
      <c r="G81" s="8">
        <f t="shared" si="3"/>
        <v>0.4099635889914104</v>
      </c>
    </row>
    <row r="82" spans="1:7" ht="15">
      <c r="A82" s="6" t="s">
        <v>33</v>
      </c>
      <c r="B82" s="14">
        <v>0</v>
      </c>
      <c r="C82" s="8">
        <v>486941.8</v>
      </c>
      <c r="D82" s="8">
        <v>195407</v>
      </c>
      <c r="E82" s="8">
        <f t="shared" si="2"/>
        <v>682348.8</v>
      </c>
      <c r="F82" s="13">
        <v>369496</v>
      </c>
      <c r="G82" s="8">
        <f t="shared" si="3"/>
        <v>1.846701452789746</v>
      </c>
    </row>
    <row r="83" spans="1:7" ht="15">
      <c r="A83" s="10" t="s">
        <v>34</v>
      </c>
      <c r="B83" s="11">
        <v>265937.00540873304</v>
      </c>
      <c r="C83" s="12">
        <v>0</v>
      </c>
      <c r="D83" s="12">
        <v>320306</v>
      </c>
      <c r="E83" s="12">
        <f t="shared" si="2"/>
        <v>586243.005408733</v>
      </c>
      <c r="F83" s="13">
        <v>431106</v>
      </c>
      <c r="G83" s="8">
        <f t="shared" si="3"/>
        <v>1.3598581448848615</v>
      </c>
    </row>
    <row r="84" spans="1:7" ht="15">
      <c r="A84" s="6" t="s">
        <v>35</v>
      </c>
      <c r="B84" s="14">
        <v>185357.79036080098</v>
      </c>
      <c r="C84" s="8">
        <v>0</v>
      </c>
      <c r="D84" s="8">
        <v>355264</v>
      </c>
      <c r="E84" s="8">
        <f t="shared" si="2"/>
        <v>540621.7903608009</v>
      </c>
      <c r="F84" s="13">
        <v>297713</v>
      </c>
      <c r="G84" s="8">
        <f t="shared" si="3"/>
        <v>1.8159159672597465</v>
      </c>
    </row>
    <row r="85" spans="1:7" ht="15">
      <c r="A85" s="10" t="s">
        <v>36</v>
      </c>
      <c r="B85" s="11">
        <v>1310709.1891668</v>
      </c>
      <c r="C85" s="12">
        <v>0</v>
      </c>
      <c r="D85" s="12">
        <v>460301</v>
      </c>
      <c r="E85" s="12">
        <f t="shared" si="2"/>
        <v>1771010.1891668</v>
      </c>
      <c r="F85" s="13">
        <v>344632</v>
      </c>
      <c r="G85" s="8">
        <f t="shared" si="3"/>
        <v>5.138844301071288</v>
      </c>
    </row>
    <row r="86" spans="1:7" ht="15">
      <c r="A86" s="6" t="s">
        <v>37</v>
      </c>
      <c r="B86" s="14">
        <v>317686.99149082997</v>
      </c>
      <c r="C86" s="8">
        <v>0</v>
      </c>
      <c r="D86" s="8">
        <v>250845</v>
      </c>
      <c r="E86" s="8">
        <f t="shared" si="2"/>
        <v>568531.99149083</v>
      </c>
      <c r="F86" s="13">
        <v>531113</v>
      </c>
      <c r="G86" s="8">
        <f t="shared" si="3"/>
        <v>1.0704539175106427</v>
      </c>
    </row>
    <row r="87" spans="1:7" ht="15">
      <c r="A87" s="18" t="s">
        <v>38</v>
      </c>
      <c r="B87" s="19">
        <f>SUM(B56:B86)</f>
        <v>21753096.031337194</v>
      </c>
      <c r="C87" s="20">
        <f>SUM(C56:C86)</f>
        <v>107619073.8</v>
      </c>
      <c r="D87" s="20">
        <v>9518725.85</v>
      </c>
      <c r="E87" s="20">
        <f>SUM(B87:D87)</f>
        <v>138890895.68133718</v>
      </c>
      <c r="F87" s="21">
        <f>SUM(F56:F86)</f>
        <v>11253503</v>
      </c>
      <c r="G87" s="8">
        <f t="shared" si="3"/>
        <v>12.342014364890398</v>
      </c>
    </row>
    <row r="88" spans="1:7" ht="15">
      <c r="A88" s="26"/>
      <c r="B88" s="27"/>
      <c r="C88" s="28"/>
      <c r="D88" s="28"/>
      <c r="E88" s="28"/>
      <c r="F88" s="29"/>
      <c r="G88" s="30"/>
    </row>
    <row r="89" spans="1:7" ht="15">
      <c r="A89" s="26"/>
      <c r="B89" s="27"/>
      <c r="C89" s="28"/>
      <c r="D89" s="28"/>
      <c r="E89" s="28"/>
      <c r="F89" s="29"/>
      <c r="G89" s="30"/>
    </row>
    <row r="90" spans="1:7" ht="15">
      <c r="A90" s="22" t="s">
        <v>39</v>
      </c>
      <c r="B90" s="22"/>
      <c r="C90" s="22"/>
      <c r="D90" s="22"/>
      <c r="E90" s="22"/>
      <c r="F90" s="22"/>
      <c r="G90" s="22"/>
    </row>
    <row r="91" spans="1:3" ht="15">
      <c r="A91" s="23" t="s">
        <v>40</v>
      </c>
      <c r="C91" s="1"/>
    </row>
    <row r="92" spans="1:10" ht="15">
      <c r="A92" s="23" t="s">
        <v>41</v>
      </c>
      <c r="C92" s="1"/>
      <c r="H92" s="22"/>
      <c r="I92" s="22"/>
      <c r="J92" s="22"/>
    </row>
    <row r="93" spans="1:3" ht="15">
      <c r="A93" s="23" t="s">
        <v>42</v>
      </c>
      <c r="C93" s="1"/>
    </row>
    <row r="94" spans="1:7" ht="15">
      <c r="A94" s="23" t="s">
        <v>43</v>
      </c>
      <c r="B94" s="23"/>
      <c r="C94" s="24"/>
      <c r="D94" s="23"/>
      <c r="E94" s="23"/>
      <c r="F94" s="23"/>
      <c r="G94" s="23"/>
    </row>
    <row r="95" spans="1:3" ht="15">
      <c r="A95" s="23"/>
      <c r="C95" s="1"/>
    </row>
    <row r="96" spans="1:13" ht="15">
      <c r="A96" s="23"/>
      <c r="C96" s="1"/>
      <c r="H96" s="23"/>
      <c r="I96" s="23"/>
      <c r="J96" s="23"/>
      <c r="K96" s="23"/>
      <c r="L96" s="23"/>
      <c r="M96" s="23"/>
    </row>
    <row r="97" ht="15">
      <c r="C97" s="1"/>
    </row>
    <row r="98" spans="1:3" ht="15">
      <c r="A98" s="23" t="s">
        <v>45</v>
      </c>
      <c r="C98" s="1"/>
    </row>
    <row r="99" spans="1:7" ht="57">
      <c r="A99" s="3" t="s">
        <v>0</v>
      </c>
      <c r="B99" s="31" t="s">
        <v>1</v>
      </c>
      <c r="C99" s="32" t="s">
        <v>2</v>
      </c>
      <c r="D99" s="31" t="s">
        <v>3</v>
      </c>
      <c r="E99" s="31" t="s">
        <v>4</v>
      </c>
      <c r="F99" s="31" t="s">
        <v>5</v>
      </c>
      <c r="G99" s="33" t="s">
        <v>6</v>
      </c>
    </row>
    <row r="100" spans="1:7" ht="15">
      <c r="A100" s="6" t="s">
        <v>7</v>
      </c>
      <c r="B100" s="8">
        <v>376521</v>
      </c>
      <c r="C100" s="8">
        <v>0</v>
      </c>
      <c r="D100" s="8">
        <v>311256</v>
      </c>
      <c r="E100" s="8">
        <f aca="true" t="shared" si="4" ref="E100:E131">SUM(B100:D100)</f>
        <v>687777</v>
      </c>
      <c r="F100" s="34">
        <v>266857.77485933714</v>
      </c>
      <c r="G100" s="8">
        <f>E100/F100</f>
        <v>2.5773167012373266</v>
      </c>
    </row>
    <row r="101" spans="1:7" ht="15">
      <c r="A101" s="10" t="s">
        <v>8</v>
      </c>
      <c r="B101" s="12">
        <v>546731.01</v>
      </c>
      <c r="C101" s="12">
        <v>0</v>
      </c>
      <c r="D101" s="12">
        <v>878177</v>
      </c>
      <c r="E101" s="12">
        <f t="shared" si="4"/>
        <v>1424908.01</v>
      </c>
      <c r="F101" s="35">
        <v>432271.0587018405</v>
      </c>
      <c r="G101" s="8">
        <f aca="true" t="shared" si="5" ref="G101:G131">E101/F101</f>
        <v>3.2963298868056583</v>
      </c>
    </row>
    <row r="102" spans="1:7" ht="15">
      <c r="A102" s="6" t="s">
        <v>9</v>
      </c>
      <c r="B102" s="8">
        <v>334399.25</v>
      </c>
      <c r="C102" s="8">
        <v>0</v>
      </c>
      <c r="D102" s="8">
        <v>221556</v>
      </c>
      <c r="E102" s="8">
        <f t="shared" si="4"/>
        <v>555955.25</v>
      </c>
      <c r="F102" s="34">
        <v>617046.9147986528</v>
      </c>
      <c r="G102" s="8">
        <f t="shared" si="5"/>
        <v>0.9009934847197357</v>
      </c>
    </row>
    <row r="103" spans="1:7" ht="15">
      <c r="A103" s="10" t="s">
        <v>10</v>
      </c>
      <c r="B103" s="12">
        <v>507275.67</v>
      </c>
      <c r="C103" s="12">
        <v>0</v>
      </c>
      <c r="D103" s="12">
        <v>679633</v>
      </c>
      <c r="E103" s="12">
        <f t="shared" si="4"/>
        <v>1186908.67</v>
      </c>
      <c r="F103" s="35">
        <v>596005.4319016899</v>
      </c>
      <c r="G103" s="8">
        <f t="shared" si="5"/>
        <v>1.9914393501631351</v>
      </c>
    </row>
    <row r="104" spans="1:7" ht="15">
      <c r="A104" s="6" t="s">
        <v>11</v>
      </c>
      <c r="B104" s="36">
        <v>0</v>
      </c>
      <c r="C104" s="8">
        <v>4286000</v>
      </c>
      <c r="D104" s="8">
        <v>330487.6</v>
      </c>
      <c r="E104" s="8">
        <f t="shared" si="4"/>
        <v>4616487.6</v>
      </c>
      <c r="F104" s="34">
        <v>307879.13398186234</v>
      </c>
      <c r="G104" s="8">
        <f t="shared" si="5"/>
        <v>14.994480269883974</v>
      </c>
    </row>
    <row r="105" spans="1:7" ht="15">
      <c r="A105" s="10" t="s">
        <v>12</v>
      </c>
      <c r="B105" s="16">
        <v>0</v>
      </c>
      <c r="C105" s="12">
        <v>0</v>
      </c>
      <c r="D105" s="12">
        <v>257219</v>
      </c>
      <c r="E105" s="12">
        <f t="shared" si="4"/>
        <v>257219</v>
      </c>
      <c r="F105" s="35">
        <v>413759.77320798184</v>
      </c>
      <c r="G105" s="8">
        <f t="shared" si="5"/>
        <v>0.6216626570672095</v>
      </c>
    </row>
    <row r="106" spans="1:7" ht="15">
      <c r="A106" s="6" t="s">
        <v>13</v>
      </c>
      <c r="B106" s="8">
        <v>918454</v>
      </c>
      <c r="C106" s="8">
        <v>0</v>
      </c>
      <c r="D106" s="8">
        <v>72388.48</v>
      </c>
      <c r="E106" s="8">
        <f t="shared" si="4"/>
        <v>990842.48</v>
      </c>
      <c r="F106" s="34">
        <v>212936.77986302023</v>
      </c>
      <c r="G106" s="8">
        <f t="shared" si="5"/>
        <v>4.653223743861429</v>
      </c>
    </row>
    <row r="107" spans="1:7" ht="15">
      <c r="A107" s="10" t="s">
        <v>14</v>
      </c>
      <c r="B107" s="12">
        <v>58593.84</v>
      </c>
      <c r="C107" s="12">
        <v>544113</v>
      </c>
      <c r="D107" s="12">
        <v>320550</v>
      </c>
      <c r="E107" s="12">
        <f t="shared" si="4"/>
        <v>923256.84</v>
      </c>
      <c r="F107" s="35">
        <v>207049.361939873</v>
      </c>
      <c r="G107" s="8">
        <f t="shared" si="5"/>
        <v>4.459114635031395</v>
      </c>
    </row>
    <row r="108" spans="1:7" ht="15">
      <c r="A108" s="6" t="s">
        <v>15</v>
      </c>
      <c r="B108" s="8">
        <v>54102.79</v>
      </c>
      <c r="C108" s="8">
        <v>7257000</v>
      </c>
      <c r="D108" s="8">
        <v>212850</v>
      </c>
      <c r="E108" s="8">
        <f t="shared" si="4"/>
        <v>7523952.79</v>
      </c>
      <c r="F108" s="34">
        <v>407341.2844317175</v>
      </c>
      <c r="G108" s="8">
        <f t="shared" si="5"/>
        <v>18.47088197921475</v>
      </c>
    </row>
    <row r="109" spans="1:7" ht="15">
      <c r="A109" s="10" t="s">
        <v>16</v>
      </c>
      <c r="B109" s="12">
        <v>33979</v>
      </c>
      <c r="C109" s="12">
        <v>0</v>
      </c>
      <c r="D109" s="12">
        <v>135946.5</v>
      </c>
      <c r="E109" s="12">
        <f t="shared" si="4"/>
        <v>169925.5</v>
      </c>
      <c r="F109" s="35">
        <v>268786.8258517089</v>
      </c>
      <c r="G109" s="8">
        <f t="shared" si="5"/>
        <v>0.6321943029073486</v>
      </c>
    </row>
    <row r="110" spans="1:7" ht="15">
      <c r="A110" s="6" t="s">
        <v>17</v>
      </c>
      <c r="B110" s="8">
        <v>91197</v>
      </c>
      <c r="C110" s="8">
        <v>4315000</v>
      </c>
      <c r="D110" s="8">
        <v>336861.05</v>
      </c>
      <c r="E110" s="8">
        <f t="shared" si="4"/>
        <v>4743058.05</v>
      </c>
      <c r="F110" s="34">
        <v>465727.313913008</v>
      </c>
      <c r="G110" s="8">
        <f t="shared" si="5"/>
        <v>10.184195576053208</v>
      </c>
    </row>
    <row r="111" spans="1:7" ht="15">
      <c r="A111" s="10" t="s">
        <v>18</v>
      </c>
      <c r="B111" s="12">
        <v>437222.29</v>
      </c>
      <c r="C111" s="12">
        <v>0</v>
      </c>
      <c r="D111" s="12">
        <v>307391</v>
      </c>
      <c r="E111" s="12">
        <f t="shared" si="4"/>
        <v>744613.29</v>
      </c>
      <c r="F111" s="35">
        <v>373203.7830665366</v>
      </c>
      <c r="G111" s="8">
        <f t="shared" si="5"/>
        <v>1.9951922348741218</v>
      </c>
    </row>
    <row r="112" spans="1:7" ht="15">
      <c r="A112" s="6" t="s">
        <v>19</v>
      </c>
      <c r="B112" s="8">
        <v>5986468.31</v>
      </c>
      <c r="C112" s="8">
        <v>0</v>
      </c>
      <c r="D112" s="8">
        <v>422039</v>
      </c>
      <c r="E112" s="8">
        <f t="shared" si="4"/>
        <v>6408507.31</v>
      </c>
      <c r="F112" s="34">
        <v>525586.0086322083</v>
      </c>
      <c r="G112" s="8">
        <f t="shared" si="5"/>
        <v>12.19307060071401</v>
      </c>
    </row>
    <row r="113" spans="1:7" ht="15">
      <c r="A113" s="10" t="s">
        <v>20</v>
      </c>
      <c r="B113" s="12">
        <v>46161</v>
      </c>
      <c r="C113" s="12">
        <v>799800</v>
      </c>
      <c r="D113" s="12">
        <v>493536</v>
      </c>
      <c r="E113" s="12">
        <f t="shared" si="4"/>
        <v>1339497</v>
      </c>
      <c r="F113" s="35">
        <v>223962.35938723572</v>
      </c>
      <c r="G113" s="8">
        <f t="shared" si="5"/>
        <v>5.980902342986934</v>
      </c>
    </row>
    <row r="114" spans="1:7" ht="15">
      <c r="A114" s="6" t="s">
        <v>21</v>
      </c>
      <c r="B114" s="36">
        <v>0</v>
      </c>
      <c r="C114" s="8">
        <v>26480000</v>
      </c>
      <c r="D114" s="8">
        <v>97334.69</v>
      </c>
      <c r="E114" s="8">
        <f t="shared" si="4"/>
        <v>26577334.69</v>
      </c>
      <c r="F114" s="34">
        <v>294785.89660082734</v>
      </c>
      <c r="G114" s="8">
        <f t="shared" si="5"/>
        <v>90.15809438803868</v>
      </c>
    </row>
    <row r="115" spans="1:7" ht="15">
      <c r="A115" s="10" t="s">
        <v>22</v>
      </c>
      <c r="B115" s="12">
        <v>407337.61</v>
      </c>
      <c r="C115" s="12">
        <v>194817</v>
      </c>
      <c r="D115" s="12">
        <v>502283</v>
      </c>
      <c r="E115" s="12">
        <f t="shared" si="4"/>
        <v>1104437.6099999999</v>
      </c>
      <c r="F115" s="35">
        <v>308330.0655825556</v>
      </c>
      <c r="G115" s="8">
        <f t="shared" si="5"/>
        <v>3.581997778624952</v>
      </c>
    </row>
    <row r="116" spans="1:7" ht="15">
      <c r="A116" s="6" t="s">
        <v>23</v>
      </c>
      <c r="B116" s="8">
        <v>225340.95</v>
      </c>
      <c r="C116" s="8">
        <v>3441580</v>
      </c>
      <c r="D116" s="8">
        <v>154845</v>
      </c>
      <c r="E116" s="8">
        <f t="shared" si="4"/>
        <v>3821765.95</v>
      </c>
      <c r="F116" s="34">
        <v>569782.0900854303</v>
      </c>
      <c r="G116" s="8">
        <f t="shared" si="5"/>
        <v>6.707416776520623</v>
      </c>
    </row>
    <row r="117" spans="1:7" ht="15">
      <c r="A117" s="10" t="s">
        <v>24</v>
      </c>
      <c r="B117" s="12">
        <v>120797</v>
      </c>
      <c r="C117" s="12">
        <v>0</v>
      </c>
      <c r="D117" s="16">
        <v>0</v>
      </c>
      <c r="E117" s="12">
        <f t="shared" si="4"/>
        <v>120797</v>
      </c>
      <c r="F117" s="35">
        <v>346632.669173326</v>
      </c>
      <c r="G117" s="8">
        <f t="shared" si="5"/>
        <v>0.3484870606342016</v>
      </c>
    </row>
    <row r="118" spans="1:7" ht="15">
      <c r="A118" s="6" t="s">
        <v>25</v>
      </c>
      <c r="B118" s="8">
        <v>19401</v>
      </c>
      <c r="C118" s="8">
        <v>44423600</v>
      </c>
      <c r="D118" s="8">
        <v>22274.5</v>
      </c>
      <c r="E118" s="8">
        <f t="shared" si="4"/>
        <v>44465275.5</v>
      </c>
      <c r="F118" s="34">
        <v>142145.44562681182</v>
      </c>
      <c r="G118" s="8">
        <f t="shared" si="5"/>
        <v>312.81533716345007</v>
      </c>
    </row>
    <row r="119" spans="1:7" ht="15">
      <c r="A119" s="10" t="s">
        <v>26</v>
      </c>
      <c r="B119" s="12">
        <v>195572</v>
      </c>
      <c r="C119" s="12">
        <v>5962040</v>
      </c>
      <c r="D119" s="12">
        <v>247943.7</v>
      </c>
      <c r="E119" s="12">
        <f t="shared" si="4"/>
        <v>6405555.7</v>
      </c>
      <c r="F119" s="35">
        <v>472852.6425208163</v>
      </c>
      <c r="G119" s="8">
        <f t="shared" si="5"/>
        <v>13.546621344551351</v>
      </c>
    </row>
    <row r="120" spans="1:7" ht="15">
      <c r="A120" s="6" t="s">
        <v>27</v>
      </c>
      <c r="B120" s="8">
        <v>9622280</v>
      </c>
      <c r="C120" s="8">
        <v>0</v>
      </c>
      <c r="D120" s="8">
        <v>65650</v>
      </c>
      <c r="E120" s="8">
        <f t="shared" si="4"/>
        <v>9687930</v>
      </c>
      <c r="F120" s="34">
        <v>150165.79427862208</v>
      </c>
      <c r="G120" s="8">
        <f t="shared" si="5"/>
        <v>64.51489200013637</v>
      </c>
    </row>
    <row r="121" spans="1:7" ht="15">
      <c r="A121" s="10" t="s">
        <v>28</v>
      </c>
      <c r="B121" s="12">
        <v>174457</v>
      </c>
      <c r="C121" s="12">
        <v>767112</v>
      </c>
      <c r="D121" s="12">
        <v>587513.33</v>
      </c>
      <c r="E121" s="12">
        <f t="shared" si="4"/>
        <v>1529082.33</v>
      </c>
      <c r="F121" s="35">
        <v>290512.8870575553</v>
      </c>
      <c r="G121" s="8">
        <f t="shared" si="5"/>
        <v>5.263388985897428</v>
      </c>
    </row>
    <row r="122" spans="1:7" ht="15">
      <c r="A122" s="6" t="s">
        <v>29</v>
      </c>
      <c r="B122" s="8">
        <v>702808.53</v>
      </c>
      <c r="C122" s="8">
        <v>4437070</v>
      </c>
      <c r="D122" s="8">
        <v>546969</v>
      </c>
      <c r="E122" s="8">
        <f t="shared" si="4"/>
        <v>5686847.53</v>
      </c>
      <c r="F122" s="34">
        <v>441248.12046261405</v>
      </c>
      <c r="G122" s="8">
        <f t="shared" si="5"/>
        <v>12.888094625848574</v>
      </c>
    </row>
    <row r="123" spans="1:7" ht="15">
      <c r="A123" s="10" t="s">
        <v>30</v>
      </c>
      <c r="B123" s="12">
        <v>23042</v>
      </c>
      <c r="C123" s="12">
        <v>4224000</v>
      </c>
      <c r="D123" s="12">
        <v>210929</v>
      </c>
      <c r="E123" s="12">
        <f t="shared" si="4"/>
        <v>4457971</v>
      </c>
      <c r="F123" s="35">
        <v>323439.68430404086</v>
      </c>
      <c r="G123" s="8">
        <f t="shared" si="5"/>
        <v>13.78300566175857</v>
      </c>
    </row>
    <row r="124" spans="1:7" ht="15">
      <c r="A124" s="6" t="s">
        <v>31</v>
      </c>
      <c r="B124" s="8">
        <v>61418.41</v>
      </c>
      <c r="C124" s="8">
        <v>0</v>
      </c>
      <c r="D124" s="8">
        <v>346000</v>
      </c>
      <c r="E124" s="8">
        <f t="shared" si="4"/>
        <v>407418.41000000003</v>
      </c>
      <c r="F124" s="34">
        <v>239262.8814984265</v>
      </c>
      <c r="G124" s="8">
        <f t="shared" si="5"/>
        <v>1.702806584324612</v>
      </c>
    </row>
    <row r="125" spans="1:7" ht="15">
      <c r="A125" s="10" t="s">
        <v>32</v>
      </c>
      <c r="B125" s="16">
        <v>0</v>
      </c>
      <c r="C125" s="12">
        <v>0</v>
      </c>
      <c r="D125" s="12">
        <v>174970</v>
      </c>
      <c r="E125" s="12">
        <f t="shared" si="4"/>
        <v>174970</v>
      </c>
      <c r="F125" s="35">
        <v>430233.5343819129</v>
      </c>
      <c r="G125" s="8">
        <f t="shared" si="5"/>
        <v>0.4066861042139996</v>
      </c>
    </row>
    <row r="126" spans="1:7" ht="15">
      <c r="A126" s="6" t="s">
        <v>33</v>
      </c>
      <c r="B126" s="8">
        <v>137501</v>
      </c>
      <c r="C126" s="8">
        <v>486941.8</v>
      </c>
      <c r="D126" s="8">
        <v>195407</v>
      </c>
      <c r="E126" s="8">
        <f t="shared" si="4"/>
        <v>819849.8</v>
      </c>
      <c r="F126" s="34">
        <v>367296.2774923722</v>
      </c>
      <c r="G126" s="8">
        <f t="shared" si="5"/>
        <v>2.2321211791127564</v>
      </c>
    </row>
    <row r="127" spans="1:7" ht="15">
      <c r="A127" s="10" t="s">
        <v>34</v>
      </c>
      <c r="B127" s="12">
        <v>265432</v>
      </c>
      <c r="C127" s="12">
        <v>0</v>
      </c>
      <c r="D127" s="12">
        <v>320306</v>
      </c>
      <c r="E127" s="12">
        <f t="shared" si="4"/>
        <v>585738</v>
      </c>
      <c r="F127" s="35">
        <v>435798.8145814789</v>
      </c>
      <c r="G127" s="8">
        <f t="shared" si="5"/>
        <v>1.344055973540258</v>
      </c>
    </row>
    <row r="128" spans="1:7" ht="15">
      <c r="A128" s="6" t="s">
        <v>35</v>
      </c>
      <c r="B128" s="8">
        <v>167815</v>
      </c>
      <c r="C128" s="8">
        <v>0</v>
      </c>
      <c r="D128" s="8">
        <v>355264</v>
      </c>
      <c r="E128" s="8">
        <f t="shared" si="4"/>
        <v>523079</v>
      </c>
      <c r="F128" s="34">
        <v>296040.1531797339</v>
      </c>
      <c r="G128" s="8">
        <f t="shared" si="5"/>
        <v>1.7669190965538542</v>
      </c>
    </row>
    <row r="129" spans="1:7" ht="15">
      <c r="A129" s="10" t="s">
        <v>36</v>
      </c>
      <c r="B129" s="12">
        <v>1323419.59</v>
      </c>
      <c r="C129" s="12">
        <v>0</v>
      </c>
      <c r="D129" s="12">
        <v>460301</v>
      </c>
      <c r="E129" s="12">
        <f t="shared" si="4"/>
        <v>1783720.59</v>
      </c>
      <c r="F129" s="35">
        <v>346738.28676243674</v>
      </c>
      <c r="G129" s="8">
        <f t="shared" si="5"/>
        <v>5.144285064839388</v>
      </c>
    </row>
    <row r="130" spans="1:7" ht="15">
      <c r="A130" s="6" t="s">
        <v>37</v>
      </c>
      <c r="B130" s="8">
        <v>317686.99</v>
      </c>
      <c r="C130" s="8">
        <v>0</v>
      </c>
      <c r="D130" s="8">
        <v>250845</v>
      </c>
      <c r="E130" s="8">
        <f t="shared" si="4"/>
        <v>568531.99</v>
      </c>
      <c r="F130" s="34">
        <v>529947.2718743715</v>
      </c>
      <c r="G130" s="8">
        <f t="shared" si="5"/>
        <v>1.0728085984651985</v>
      </c>
    </row>
    <row r="131" spans="1:7" ht="15">
      <c r="A131" s="18" t="s">
        <v>38</v>
      </c>
      <c r="B131" s="20">
        <f>SUM(B100:B130)</f>
        <v>23155414.24</v>
      </c>
      <c r="C131" s="20">
        <f>SUM(C100:C130)</f>
        <v>107619073.8</v>
      </c>
      <c r="D131" s="20">
        <v>9518725.85</v>
      </c>
      <c r="E131" s="20">
        <f t="shared" si="4"/>
        <v>140293213.89</v>
      </c>
      <c r="F131" s="21">
        <f>SUM(F100:F130)</f>
        <v>11303626.320000004</v>
      </c>
      <c r="G131" s="8">
        <f t="shared" si="5"/>
        <v>12.41134569724523</v>
      </c>
    </row>
    <row r="132" ht="15">
      <c r="C132" s="1"/>
    </row>
    <row r="133" spans="1:7" ht="15">
      <c r="A133" s="22" t="s">
        <v>39</v>
      </c>
      <c r="B133" s="22"/>
      <c r="C133" s="22"/>
      <c r="D133" s="22"/>
      <c r="E133" s="22"/>
      <c r="F133" s="22"/>
      <c r="G133" s="22"/>
    </row>
    <row r="134" spans="1:3" ht="15">
      <c r="A134" s="23" t="s">
        <v>40</v>
      </c>
      <c r="C134" s="1"/>
    </row>
    <row r="135" spans="1:10" ht="15">
      <c r="A135" s="23" t="s">
        <v>41</v>
      </c>
      <c r="C135" s="1"/>
      <c r="H135" s="22"/>
      <c r="I135" s="22"/>
      <c r="J135" s="22"/>
    </row>
    <row r="136" spans="1:3" ht="15">
      <c r="A136" s="23" t="s">
        <v>42</v>
      </c>
      <c r="C136" s="1"/>
    </row>
    <row r="137" spans="1:7" ht="15">
      <c r="A137" s="23" t="s">
        <v>43</v>
      </c>
      <c r="B137" s="23"/>
      <c r="C137" s="24"/>
      <c r="D137" s="23"/>
      <c r="E137" s="23"/>
      <c r="F137" s="23"/>
      <c r="G137" s="23"/>
    </row>
    <row r="138" ht="15">
      <c r="C138" s="1"/>
    </row>
    <row r="139" spans="3:13" ht="15">
      <c r="C139" s="1"/>
      <c r="H139" s="23"/>
      <c r="I139" s="23"/>
      <c r="J139" s="23"/>
      <c r="K139" s="23"/>
      <c r="L139" s="23"/>
      <c r="M139" s="23"/>
    </row>
  </sheetData>
  <sheetProtection/>
  <mergeCells count="1">
    <mergeCell ref="A48:J4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V50"/>
  <sheetViews>
    <sheetView zoomScalePageLayoutView="0" workbookViewId="0" topLeftCell="A1">
      <selection activeCell="A1" sqref="A1"/>
    </sheetView>
  </sheetViews>
  <sheetFormatPr defaultColWidth="9.140625" defaultRowHeight="15"/>
  <cols>
    <col min="1" max="1" width="45.140625" style="0" customWidth="1"/>
    <col min="2" max="2" width="35.28125" style="0" customWidth="1"/>
    <col min="3" max="3" width="16.7109375" style="0" customWidth="1"/>
    <col min="4" max="4" width="13.28125" style="0" customWidth="1"/>
    <col min="6" max="14" width="9.140625" style="125" customWidth="1"/>
  </cols>
  <sheetData>
    <row r="1" ht="15">
      <c r="A1" s="163" t="s">
        <v>341</v>
      </c>
    </row>
    <row r="2" spans="2:256" ht="15">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c r="DP2" s="163"/>
      <c r="DQ2" s="163"/>
      <c r="DR2" s="163"/>
      <c r="DS2" s="163"/>
      <c r="DT2" s="163"/>
      <c r="DU2" s="163"/>
      <c r="DV2" s="163"/>
      <c r="DW2" s="163"/>
      <c r="DX2" s="163"/>
      <c r="DY2" s="163"/>
      <c r="DZ2" s="163"/>
      <c r="EA2" s="163"/>
      <c r="EB2" s="163"/>
      <c r="EC2" s="163"/>
      <c r="ED2" s="163"/>
      <c r="EE2" s="163"/>
      <c r="EF2" s="163"/>
      <c r="EG2" s="163"/>
      <c r="EH2" s="163"/>
      <c r="EI2" s="163"/>
      <c r="EJ2" s="163"/>
      <c r="EK2" s="163"/>
      <c r="EL2" s="163"/>
      <c r="EM2" s="163"/>
      <c r="EN2" s="163"/>
      <c r="EO2" s="163"/>
      <c r="EP2" s="163"/>
      <c r="EQ2" s="163"/>
      <c r="ER2" s="163"/>
      <c r="ES2" s="163"/>
      <c r="ET2" s="163"/>
      <c r="EU2" s="163"/>
      <c r="EV2" s="163"/>
      <c r="EW2" s="163"/>
      <c r="EX2" s="163"/>
      <c r="EY2" s="163"/>
      <c r="EZ2" s="163"/>
      <c r="FA2" s="163"/>
      <c r="FB2" s="163"/>
      <c r="FC2" s="163"/>
      <c r="FD2" s="163"/>
      <c r="FE2" s="163"/>
      <c r="FF2" s="163"/>
      <c r="FG2" s="163"/>
      <c r="FH2" s="163"/>
      <c r="FI2" s="163"/>
      <c r="FJ2" s="163"/>
      <c r="FK2" s="163"/>
      <c r="FL2" s="163"/>
      <c r="FM2" s="163"/>
      <c r="FN2" s="163"/>
      <c r="FO2" s="163"/>
      <c r="FP2" s="163"/>
      <c r="FQ2" s="163"/>
      <c r="FR2" s="163"/>
      <c r="FS2" s="163"/>
      <c r="FT2" s="163"/>
      <c r="FU2" s="163"/>
      <c r="FV2" s="163"/>
      <c r="FW2" s="163"/>
      <c r="FX2" s="163"/>
      <c r="FY2" s="163"/>
      <c r="FZ2" s="163"/>
      <c r="GA2" s="163"/>
      <c r="GB2" s="163"/>
      <c r="GC2" s="163"/>
      <c r="GD2" s="163"/>
      <c r="GE2" s="163"/>
      <c r="GF2" s="163"/>
      <c r="GG2" s="163"/>
      <c r="GH2" s="163"/>
      <c r="GI2" s="163"/>
      <c r="GJ2" s="163"/>
      <c r="GK2" s="163"/>
      <c r="GL2" s="163"/>
      <c r="GM2" s="163"/>
      <c r="GN2" s="163"/>
      <c r="GO2" s="163"/>
      <c r="GP2" s="163"/>
      <c r="GQ2" s="163"/>
      <c r="GR2" s="163"/>
      <c r="GS2" s="163"/>
      <c r="GT2" s="163"/>
      <c r="GU2" s="163"/>
      <c r="GV2" s="163"/>
      <c r="GW2" s="163"/>
      <c r="GX2" s="163"/>
      <c r="GY2" s="163"/>
      <c r="GZ2" s="163"/>
      <c r="HA2" s="163"/>
      <c r="HB2" s="163"/>
      <c r="HC2" s="163"/>
      <c r="HD2" s="163"/>
      <c r="HE2" s="163"/>
      <c r="HF2" s="163"/>
      <c r="HG2" s="163"/>
      <c r="HH2" s="163"/>
      <c r="HI2" s="163"/>
      <c r="HJ2" s="163"/>
      <c r="HK2" s="163"/>
      <c r="HL2" s="163"/>
      <c r="HM2" s="163"/>
      <c r="HN2" s="163"/>
      <c r="HO2" s="163"/>
      <c r="HP2" s="163"/>
      <c r="HQ2" s="163"/>
      <c r="HR2" s="163"/>
      <c r="HS2" s="163"/>
      <c r="HT2" s="163"/>
      <c r="HU2" s="163"/>
      <c r="HV2" s="163"/>
      <c r="HW2" s="163"/>
      <c r="HX2" s="163"/>
      <c r="HY2" s="163"/>
      <c r="HZ2" s="163"/>
      <c r="IA2" s="163"/>
      <c r="IB2" s="163"/>
      <c r="IC2" s="163"/>
      <c r="ID2" s="163"/>
      <c r="IE2" s="163"/>
      <c r="IF2" s="163"/>
      <c r="IG2" s="163"/>
      <c r="IH2" s="163"/>
      <c r="II2" s="163"/>
      <c r="IJ2" s="163"/>
      <c r="IK2" s="163"/>
      <c r="IL2" s="163"/>
      <c r="IM2" s="163"/>
      <c r="IN2" s="163"/>
      <c r="IO2" s="163"/>
      <c r="IP2" s="163"/>
      <c r="IQ2" s="163"/>
      <c r="IR2" s="163"/>
      <c r="IS2" s="163"/>
      <c r="IT2" s="163"/>
      <c r="IU2" s="163"/>
      <c r="IV2" s="163"/>
    </row>
    <row r="3" spans="1:2" ht="15">
      <c r="A3" s="153" t="s">
        <v>331</v>
      </c>
      <c r="B3" s="153" t="s">
        <v>322</v>
      </c>
    </row>
    <row r="4" spans="1:2" ht="255.75">
      <c r="A4" s="159" t="s">
        <v>330</v>
      </c>
      <c r="B4" s="154" t="s">
        <v>323</v>
      </c>
    </row>
    <row r="6" ht="15">
      <c r="A6" s="37" t="s">
        <v>46</v>
      </c>
    </row>
    <row r="9" ht="15.75" thickBot="1">
      <c r="A9" s="162"/>
    </row>
    <row r="10" spans="1:4" ht="57.75" thickBot="1">
      <c r="A10" s="39" t="s">
        <v>0</v>
      </c>
      <c r="B10" s="40" t="s">
        <v>47</v>
      </c>
      <c r="C10" s="40" t="s">
        <v>5</v>
      </c>
      <c r="D10" s="40" t="s">
        <v>48</v>
      </c>
    </row>
    <row r="11" spans="1:4" ht="15.75" thickBot="1">
      <c r="A11" s="41" t="s">
        <v>7</v>
      </c>
      <c r="B11" s="42">
        <v>1766203.1</v>
      </c>
      <c r="C11" s="42">
        <v>273893.93</v>
      </c>
      <c r="D11" s="43">
        <v>6.45</v>
      </c>
    </row>
    <row r="12" spans="1:4" ht="15.75" thickBot="1">
      <c r="A12" s="44" t="s">
        <v>8</v>
      </c>
      <c r="B12" s="45">
        <v>29156611.09</v>
      </c>
      <c r="C12" s="45">
        <v>414767.62</v>
      </c>
      <c r="D12" s="46">
        <v>70.3</v>
      </c>
    </row>
    <row r="13" spans="1:4" ht="15.75" thickBot="1">
      <c r="A13" s="41" t="s">
        <v>9</v>
      </c>
      <c r="B13" s="42">
        <v>10678296.52</v>
      </c>
      <c r="C13" s="42">
        <v>561284</v>
      </c>
      <c r="D13" s="43">
        <v>19.02</v>
      </c>
    </row>
    <row r="14" spans="1:4" ht="15.75" thickBot="1">
      <c r="A14" s="44" t="s">
        <v>10</v>
      </c>
      <c r="B14" s="45">
        <v>58263463.55</v>
      </c>
      <c r="C14" s="45">
        <v>626331.1</v>
      </c>
      <c r="D14" s="46">
        <v>93.02</v>
      </c>
    </row>
    <row r="15" spans="1:4" ht="15.75" thickBot="1">
      <c r="A15" s="41" t="s">
        <v>11</v>
      </c>
      <c r="B15" s="42">
        <v>6571315.02</v>
      </c>
      <c r="C15" s="42">
        <v>335479</v>
      </c>
      <c r="D15" s="43">
        <v>19.59</v>
      </c>
    </row>
    <row r="16" spans="1:4" ht="15.75" thickBot="1">
      <c r="A16" s="44" t="s">
        <v>12</v>
      </c>
      <c r="B16" s="45">
        <v>8064387.5</v>
      </c>
      <c r="C16" s="45">
        <v>409167</v>
      </c>
      <c r="D16" s="46">
        <v>19.71</v>
      </c>
    </row>
    <row r="17" spans="1:4" ht="15.75" thickBot="1">
      <c r="A17" s="41" t="s">
        <v>13</v>
      </c>
      <c r="B17" s="42">
        <v>4976712.85</v>
      </c>
      <c r="C17" s="42">
        <v>209694</v>
      </c>
      <c r="D17" s="43">
        <v>23.73</v>
      </c>
    </row>
    <row r="18" spans="1:4" ht="15.75" thickBot="1">
      <c r="A18" s="44" t="s">
        <v>14</v>
      </c>
      <c r="B18" s="45">
        <v>1081205.76</v>
      </c>
      <c r="C18" s="45">
        <v>219663</v>
      </c>
      <c r="D18" s="46">
        <v>4.92</v>
      </c>
    </row>
    <row r="19" spans="1:4" ht="15.75" thickBot="1">
      <c r="A19" s="41" t="s">
        <v>15</v>
      </c>
      <c r="B19" s="42">
        <v>12108009.75</v>
      </c>
      <c r="C19" s="42">
        <v>431473</v>
      </c>
      <c r="D19" s="43">
        <v>28.06</v>
      </c>
    </row>
    <row r="20" spans="1:4" ht="15.75" thickBot="1">
      <c r="A20" s="44" t="s">
        <v>16</v>
      </c>
      <c r="B20" s="45">
        <v>1785871.17</v>
      </c>
      <c r="C20" s="45">
        <v>284795</v>
      </c>
      <c r="D20" s="46">
        <v>6.27</v>
      </c>
    </row>
    <row r="21" spans="1:4" ht="15.75" thickBot="1">
      <c r="A21" s="41" t="s">
        <v>17</v>
      </c>
      <c r="B21" s="42">
        <v>5867062.63</v>
      </c>
      <c r="C21" s="42">
        <v>449942.02</v>
      </c>
      <c r="D21" s="43">
        <v>13.04</v>
      </c>
    </row>
    <row r="22" spans="1:4" ht="15.75" thickBot="1">
      <c r="A22" s="44" t="s">
        <v>18</v>
      </c>
      <c r="B22" s="45">
        <v>835363.58</v>
      </c>
      <c r="C22" s="45">
        <v>395976</v>
      </c>
      <c r="D22" s="46">
        <v>2.11</v>
      </c>
    </row>
    <row r="23" spans="1:4" ht="15.75" thickBot="1">
      <c r="A23" s="41" t="s">
        <v>19</v>
      </c>
      <c r="B23" s="42">
        <v>22189774.89</v>
      </c>
      <c r="C23" s="42">
        <v>530038</v>
      </c>
      <c r="D23" s="43">
        <v>41.86</v>
      </c>
    </row>
    <row r="24" spans="1:4" ht="15.75" thickBot="1">
      <c r="A24" s="44" t="s">
        <v>20</v>
      </c>
      <c r="B24" s="45">
        <v>1519317.2</v>
      </c>
      <c r="C24" s="45">
        <v>227565</v>
      </c>
      <c r="D24" s="46">
        <v>6.68</v>
      </c>
    </row>
    <row r="25" spans="1:4" ht="15.75" thickBot="1">
      <c r="A25" s="41" t="s">
        <v>21</v>
      </c>
      <c r="B25" s="42">
        <v>45492830.14</v>
      </c>
      <c r="C25" s="42">
        <v>275054</v>
      </c>
      <c r="D25" s="43">
        <v>165.4</v>
      </c>
    </row>
    <row r="26" spans="1:4" ht="15.75" thickBot="1">
      <c r="A26" s="44" t="s">
        <v>22</v>
      </c>
      <c r="B26" s="45">
        <v>5381171.74</v>
      </c>
      <c r="C26" s="45">
        <v>275616</v>
      </c>
      <c r="D26" s="46">
        <v>19.52</v>
      </c>
    </row>
    <row r="27" spans="1:4" ht="15.75" thickBot="1">
      <c r="A27" s="41" t="s">
        <v>23</v>
      </c>
      <c r="B27" s="42">
        <v>19563467.09</v>
      </c>
      <c r="C27" s="42">
        <v>544309</v>
      </c>
      <c r="D27" s="43">
        <v>35.94</v>
      </c>
    </row>
    <row r="28" spans="1:4" ht="15.75" thickBot="1">
      <c r="A28" s="44" t="s">
        <v>24</v>
      </c>
      <c r="B28" s="45">
        <v>2632306.29</v>
      </c>
      <c r="C28" s="45">
        <v>313491</v>
      </c>
      <c r="D28" s="46">
        <v>8.4</v>
      </c>
    </row>
    <row r="29" spans="1:4" ht="15.75" thickBot="1">
      <c r="A29" s="41" t="s">
        <v>25</v>
      </c>
      <c r="B29" s="42">
        <v>338140737.82</v>
      </c>
      <c r="C29" s="42">
        <v>127343</v>
      </c>
      <c r="D29" s="42">
        <v>2655.35</v>
      </c>
    </row>
    <row r="30" spans="1:4" ht="15.75" thickBot="1">
      <c r="A30" s="44" t="s">
        <v>26</v>
      </c>
      <c r="B30" s="45">
        <v>2902125.83</v>
      </c>
      <c r="C30" s="45">
        <v>497364</v>
      </c>
      <c r="D30" s="46">
        <v>5.84</v>
      </c>
    </row>
    <row r="31" spans="1:4" ht="15.75" thickBot="1">
      <c r="A31" s="41" t="s">
        <v>27</v>
      </c>
      <c r="B31" s="42">
        <v>39287800.35</v>
      </c>
      <c r="C31" s="42">
        <v>121953</v>
      </c>
      <c r="D31" s="43">
        <v>322.16</v>
      </c>
    </row>
    <row r="32" spans="1:4" ht="15.75" thickBot="1">
      <c r="A32" s="44" t="s">
        <v>28</v>
      </c>
      <c r="B32" s="45">
        <v>6110225.46</v>
      </c>
      <c r="C32" s="45">
        <v>271203</v>
      </c>
      <c r="D32" s="46">
        <v>22.53</v>
      </c>
    </row>
    <row r="33" spans="1:4" ht="15.75" thickBot="1">
      <c r="A33" s="41" t="s">
        <v>29</v>
      </c>
      <c r="B33" s="42">
        <v>27026114.72</v>
      </c>
      <c r="C33" s="42">
        <v>421877</v>
      </c>
      <c r="D33" s="43">
        <v>64.06</v>
      </c>
    </row>
    <row r="34" spans="1:4" ht="15.75" thickBot="1">
      <c r="A34" s="44" t="s">
        <v>30</v>
      </c>
      <c r="B34" s="45">
        <v>12294476.66</v>
      </c>
      <c r="C34" s="45">
        <v>333659</v>
      </c>
      <c r="D34" s="46">
        <v>36.85</v>
      </c>
    </row>
    <row r="35" spans="1:4" ht="15.75" thickBot="1">
      <c r="A35" s="41" t="s">
        <v>31</v>
      </c>
      <c r="B35" s="42">
        <v>14233584.69</v>
      </c>
      <c r="C35" s="42">
        <v>224046</v>
      </c>
      <c r="D35" s="43">
        <v>63.53</v>
      </c>
    </row>
    <row r="36" spans="1:4" ht="15.75" thickBot="1">
      <c r="A36" s="44" t="s">
        <v>32</v>
      </c>
      <c r="B36" s="45">
        <v>14345263.27</v>
      </c>
      <c r="C36" s="45">
        <v>418263</v>
      </c>
      <c r="D36" s="46">
        <v>34.3</v>
      </c>
    </row>
    <row r="37" spans="1:4" ht="15.75" thickBot="1">
      <c r="A37" s="41" t="s">
        <v>33</v>
      </c>
      <c r="B37" s="42">
        <v>1244327.91</v>
      </c>
      <c r="C37" s="42">
        <v>414063</v>
      </c>
      <c r="D37" s="43">
        <v>3.01</v>
      </c>
    </row>
    <row r="38" spans="1:4" ht="15.75" thickBot="1">
      <c r="A38" s="44" t="s">
        <v>34</v>
      </c>
      <c r="B38" s="45">
        <v>2382670.67</v>
      </c>
      <c r="C38" s="45">
        <v>385348</v>
      </c>
      <c r="D38" s="46">
        <v>6.18</v>
      </c>
    </row>
    <row r="39" spans="1:4" ht="15.75" thickBot="1">
      <c r="A39" s="41" t="s">
        <v>35</v>
      </c>
      <c r="B39" s="42">
        <v>1143663.53</v>
      </c>
      <c r="C39" s="42">
        <v>320730</v>
      </c>
      <c r="D39" s="43">
        <v>3.57</v>
      </c>
    </row>
    <row r="40" spans="1:4" ht="15.75" thickBot="1">
      <c r="A40" s="44" t="s">
        <v>36</v>
      </c>
      <c r="B40" s="45">
        <v>3752416.82</v>
      </c>
      <c r="C40" s="45">
        <v>315303</v>
      </c>
      <c r="D40" s="46">
        <v>11.9</v>
      </c>
    </row>
    <row r="41" spans="1:4" ht="15.75" thickBot="1">
      <c r="A41" s="41" t="s">
        <v>37</v>
      </c>
      <c r="B41" s="42">
        <v>1945557.9</v>
      </c>
      <c r="C41" s="42">
        <v>551894</v>
      </c>
      <c r="D41" s="43">
        <v>3.53</v>
      </c>
    </row>
    <row r="42" spans="1:4" ht="15.75" thickBot="1">
      <c r="A42" s="47" t="s">
        <v>38</v>
      </c>
      <c r="B42" s="48">
        <v>702742335.5</v>
      </c>
      <c r="C42" s="48">
        <v>11181584.67</v>
      </c>
      <c r="D42" s="49">
        <v>62.85</v>
      </c>
    </row>
    <row r="44" ht="15">
      <c r="A44" s="23" t="s">
        <v>49</v>
      </c>
    </row>
    <row r="45" ht="15">
      <c r="A45" s="23" t="s">
        <v>50</v>
      </c>
    </row>
    <row r="46" ht="15">
      <c r="A46" s="23" t="s">
        <v>51</v>
      </c>
    </row>
    <row r="49" ht="15">
      <c r="A49" s="23"/>
    </row>
    <row r="50" ht="15">
      <c r="A50" s="23"/>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135"/>
  <sheetViews>
    <sheetView zoomScalePageLayoutView="0" workbookViewId="0" topLeftCell="A1">
      <selection activeCell="A1" sqref="A1"/>
    </sheetView>
  </sheetViews>
  <sheetFormatPr defaultColWidth="9.140625" defaultRowHeight="15"/>
  <cols>
    <col min="1" max="1" width="30.421875" style="0" customWidth="1"/>
    <col min="2" max="2" width="44.57421875" style="0" customWidth="1"/>
    <col min="3" max="3" width="12.00390625" style="0" customWidth="1"/>
    <col min="4" max="4" width="14.57421875" style="0" customWidth="1"/>
    <col min="5" max="5" width="15.421875" style="0" customWidth="1"/>
    <col min="6" max="6" width="12.28125" style="0" customWidth="1"/>
    <col min="7" max="7" width="13.57421875" style="0" customWidth="1"/>
  </cols>
  <sheetData>
    <row r="1" ht="15">
      <c r="A1" s="163" t="s">
        <v>341</v>
      </c>
    </row>
    <row r="3" spans="1:2" ht="15">
      <c r="A3" s="161" t="s">
        <v>331</v>
      </c>
      <c r="B3" s="161" t="s">
        <v>322</v>
      </c>
    </row>
    <row r="4" spans="1:2" ht="230.25">
      <c r="A4" s="155" t="s">
        <v>324</v>
      </c>
      <c r="B4" s="154" t="s">
        <v>325</v>
      </c>
    </row>
    <row r="7" spans="1:9" ht="15">
      <c r="A7" s="23" t="s">
        <v>237</v>
      </c>
      <c r="I7" s="125"/>
    </row>
    <row r="8" ht="15">
      <c r="A8" s="23"/>
    </row>
    <row r="9" ht="15">
      <c r="A9" s="23" t="s">
        <v>238</v>
      </c>
    </row>
    <row r="10" spans="1:7" ht="68.25">
      <c r="A10" s="3" t="s">
        <v>0</v>
      </c>
      <c r="B10" s="31" t="s">
        <v>249</v>
      </c>
      <c r="C10" s="31" t="s">
        <v>250</v>
      </c>
      <c r="D10" s="31" t="s">
        <v>3</v>
      </c>
      <c r="E10" s="31" t="s">
        <v>251</v>
      </c>
      <c r="F10" s="31" t="s">
        <v>5</v>
      </c>
      <c r="G10" s="31" t="s">
        <v>239</v>
      </c>
    </row>
    <row r="11" spans="1:7" ht="15">
      <c r="A11" s="10" t="s">
        <v>7</v>
      </c>
      <c r="B11" s="15">
        <v>105817</v>
      </c>
      <c r="C11" s="12">
        <v>0</v>
      </c>
      <c r="D11" s="12">
        <v>311256</v>
      </c>
      <c r="E11" s="12">
        <f aca="true" t="shared" si="0" ref="E11:E41">SUM(B11:D11)</f>
        <v>417073</v>
      </c>
      <c r="F11" s="110">
        <v>267762.0252119981</v>
      </c>
      <c r="G11" s="12">
        <f>E11/F11</f>
        <v>1.5576256553549233</v>
      </c>
    </row>
    <row r="12" spans="1:7" ht="15">
      <c r="A12" s="10" t="s">
        <v>8</v>
      </c>
      <c r="B12" s="11">
        <v>530811</v>
      </c>
      <c r="C12" s="12">
        <v>0</v>
      </c>
      <c r="D12" s="12">
        <v>878177</v>
      </c>
      <c r="E12" s="12">
        <f t="shared" si="0"/>
        <v>1408988</v>
      </c>
      <c r="F12" s="110">
        <v>422983.2184858644</v>
      </c>
      <c r="G12" s="12">
        <f aca="true" t="shared" si="1" ref="G12:G42">E12/F12</f>
        <v>3.3310730507080075</v>
      </c>
    </row>
    <row r="13" spans="1:7" ht="15">
      <c r="A13" s="10" t="s">
        <v>9</v>
      </c>
      <c r="B13" s="11">
        <v>293278.94060643</v>
      </c>
      <c r="C13" s="12">
        <v>0</v>
      </c>
      <c r="D13" s="12">
        <v>221556</v>
      </c>
      <c r="E13" s="12">
        <f t="shared" si="0"/>
        <v>514834.94060643</v>
      </c>
      <c r="F13" s="110">
        <v>595750.3094843937</v>
      </c>
      <c r="G13" s="12">
        <f t="shared" si="1"/>
        <v>0.8641790569139716</v>
      </c>
    </row>
    <row r="14" spans="1:7" ht="15">
      <c r="A14" s="10" t="s">
        <v>10</v>
      </c>
      <c r="B14" s="15">
        <v>265389.54780093103</v>
      </c>
      <c r="C14" s="12">
        <v>0</v>
      </c>
      <c r="D14" s="12">
        <v>679633</v>
      </c>
      <c r="E14" s="12">
        <f t="shared" si="0"/>
        <v>945022.547800931</v>
      </c>
      <c r="F14" s="110">
        <v>592109.4141631265</v>
      </c>
      <c r="G14" s="12">
        <f t="shared" si="1"/>
        <v>1.5960268916456997</v>
      </c>
    </row>
    <row r="15" spans="1:7" ht="15">
      <c r="A15" s="10" t="s">
        <v>252</v>
      </c>
      <c r="B15" s="11">
        <v>0</v>
      </c>
      <c r="C15" s="12">
        <v>0</v>
      </c>
      <c r="D15" s="12">
        <v>330487.6</v>
      </c>
      <c r="E15" s="12">
        <f t="shared" si="0"/>
        <v>330487.6</v>
      </c>
      <c r="F15" s="110">
        <v>309963.5933340356</v>
      </c>
      <c r="G15" s="12">
        <f t="shared" si="1"/>
        <v>1.0662142493742692</v>
      </c>
    </row>
    <row r="16" spans="1:7" ht="15">
      <c r="A16" s="10" t="s">
        <v>12</v>
      </c>
      <c r="B16" s="11">
        <v>0</v>
      </c>
      <c r="C16" s="12">
        <v>0</v>
      </c>
      <c r="D16" s="12">
        <v>257219</v>
      </c>
      <c r="E16" s="12">
        <f t="shared" si="0"/>
        <v>257219</v>
      </c>
      <c r="F16" s="110">
        <v>407049.99530530005</v>
      </c>
      <c r="G16" s="12">
        <f t="shared" si="1"/>
        <v>0.63191009204429</v>
      </c>
    </row>
    <row r="17" spans="1:7" ht="15">
      <c r="A17" s="10" t="s">
        <v>13</v>
      </c>
      <c r="B17" s="11">
        <v>731193.62120691</v>
      </c>
      <c r="C17" s="12">
        <v>0</v>
      </c>
      <c r="D17" s="12">
        <v>72388.48</v>
      </c>
      <c r="E17" s="12">
        <f t="shared" si="0"/>
        <v>803582.10120691</v>
      </c>
      <c r="F17" s="110">
        <v>209454.4980150589</v>
      </c>
      <c r="G17" s="12">
        <f t="shared" si="1"/>
        <v>3.8365473590790864</v>
      </c>
    </row>
    <row r="18" spans="1:7" ht="15">
      <c r="A18" s="10" t="s">
        <v>240</v>
      </c>
      <c r="B18" s="11">
        <v>5565</v>
      </c>
      <c r="C18" s="12">
        <v>0</v>
      </c>
      <c r="D18" s="12">
        <v>320550</v>
      </c>
      <c r="E18" s="12">
        <f t="shared" si="0"/>
        <v>326115</v>
      </c>
      <c r="F18" s="110">
        <v>207361.18539280034</v>
      </c>
      <c r="G18" s="12">
        <f t="shared" si="1"/>
        <v>1.572690662344771</v>
      </c>
    </row>
    <row r="19" spans="1:7" ht="15">
      <c r="A19" s="10" t="s">
        <v>253</v>
      </c>
      <c r="B19" s="11">
        <v>0</v>
      </c>
      <c r="C19" s="12">
        <v>0</v>
      </c>
      <c r="D19" s="12">
        <v>212850</v>
      </c>
      <c r="E19" s="12">
        <f t="shared" si="0"/>
        <v>212850</v>
      </c>
      <c r="F19" s="110">
        <v>405953.2774884279</v>
      </c>
      <c r="G19" s="12">
        <f t="shared" si="1"/>
        <v>0.5243214226939392</v>
      </c>
    </row>
    <row r="20" spans="1:7" ht="15">
      <c r="A20" s="10" t="s">
        <v>16</v>
      </c>
      <c r="B20" s="11">
        <v>36286.749483592</v>
      </c>
      <c r="C20" s="12">
        <v>0</v>
      </c>
      <c r="D20" s="12">
        <v>135946.5</v>
      </c>
      <c r="E20" s="12">
        <f t="shared" si="0"/>
        <v>172233.249483592</v>
      </c>
      <c r="F20" s="110">
        <v>267437.4067582855</v>
      </c>
      <c r="G20" s="12">
        <f t="shared" si="1"/>
        <v>0.644013309773301</v>
      </c>
    </row>
    <row r="21" spans="1:7" ht="15">
      <c r="A21" s="10" t="s">
        <v>241</v>
      </c>
      <c r="B21" s="11">
        <v>91197</v>
      </c>
      <c r="C21" s="12">
        <v>0</v>
      </c>
      <c r="D21" s="12">
        <v>336861.05</v>
      </c>
      <c r="E21" s="12">
        <f t="shared" si="0"/>
        <v>428058.05</v>
      </c>
      <c r="F21" s="110">
        <v>460524.74832020013</v>
      </c>
      <c r="G21" s="12">
        <f t="shared" si="1"/>
        <v>0.929500643692603</v>
      </c>
    </row>
    <row r="22" spans="1:7" ht="15">
      <c r="A22" s="10" t="s">
        <v>18</v>
      </c>
      <c r="B22" s="11">
        <v>363209</v>
      </c>
      <c r="C22" s="12">
        <v>0</v>
      </c>
      <c r="D22" s="12">
        <v>307391</v>
      </c>
      <c r="E22" s="12">
        <f t="shared" si="0"/>
        <v>670600</v>
      </c>
      <c r="F22" s="110">
        <v>371949.587418161</v>
      </c>
      <c r="G22" s="12">
        <f t="shared" si="1"/>
        <v>1.8029325012964297</v>
      </c>
    </row>
    <row r="23" spans="1:7" ht="15">
      <c r="A23" s="10" t="s">
        <v>19</v>
      </c>
      <c r="B23" s="11">
        <v>5986467.931430787</v>
      </c>
      <c r="C23" s="12">
        <v>0</v>
      </c>
      <c r="D23" s="12">
        <v>422039</v>
      </c>
      <c r="E23" s="12">
        <f t="shared" si="0"/>
        <v>6408506.931430787</v>
      </c>
      <c r="F23" s="110">
        <v>520587.21936634235</v>
      </c>
      <c r="G23" s="12">
        <f t="shared" si="1"/>
        <v>12.310150332217544</v>
      </c>
    </row>
    <row r="24" spans="1:7" ht="15">
      <c r="A24" s="10" t="s">
        <v>242</v>
      </c>
      <c r="B24" s="11">
        <v>46161</v>
      </c>
      <c r="C24" s="12">
        <v>0</v>
      </c>
      <c r="D24" s="12">
        <v>493536</v>
      </c>
      <c r="E24" s="12">
        <f t="shared" si="0"/>
        <v>539697</v>
      </c>
      <c r="F24" s="110">
        <v>222937.4494299575</v>
      </c>
      <c r="G24" s="12">
        <f t="shared" si="1"/>
        <v>2.4208449561972856</v>
      </c>
    </row>
    <row r="25" spans="1:7" ht="15">
      <c r="A25" s="10" t="s">
        <v>254</v>
      </c>
      <c r="B25" s="11">
        <v>0</v>
      </c>
      <c r="C25" s="12">
        <v>0</v>
      </c>
      <c r="D25" s="12">
        <v>97334.69</v>
      </c>
      <c r="E25" s="12">
        <f t="shared" si="0"/>
        <v>97334.69</v>
      </c>
      <c r="F25" s="110">
        <v>288138.90817325184</v>
      </c>
      <c r="G25" s="12">
        <f t="shared" si="1"/>
        <v>0.3378047436116288</v>
      </c>
    </row>
    <row r="26" spans="1:7" ht="15">
      <c r="A26" s="10" t="s">
        <v>22</v>
      </c>
      <c r="B26" s="11">
        <v>167640.34</v>
      </c>
      <c r="C26" s="12">
        <v>200000</v>
      </c>
      <c r="D26" s="12">
        <v>502283</v>
      </c>
      <c r="E26" s="12">
        <f t="shared" si="0"/>
        <v>869923.34</v>
      </c>
      <c r="F26" s="110">
        <v>301889.39629044675</v>
      </c>
      <c r="G26" s="12">
        <f t="shared" si="1"/>
        <v>2.8815962093714935</v>
      </c>
    </row>
    <row r="27" spans="1:7" ht="15">
      <c r="A27" s="10" t="s">
        <v>23</v>
      </c>
      <c r="B27" s="11">
        <v>149800</v>
      </c>
      <c r="C27" s="12">
        <v>3973382.5</v>
      </c>
      <c r="D27" s="12">
        <v>154845</v>
      </c>
      <c r="E27" s="12">
        <f t="shared" si="0"/>
        <v>4278027.5</v>
      </c>
      <c r="F27" s="110">
        <v>555263.7614836227</v>
      </c>
      <c r="G27" s="12">
        <f t="shared" si="1"/>
        <v>7.704496127334934</v>
      </c>
    </row>
    <row r="28" spans="1:7" ht="15">
      <c r="A28" s="10" t="s">
        <v>24</v>
      </c>
      <c r="B28" s="11">
        <v>98510</v>
      </c>
      <c r="C28" s="12">
        <v>0</v>
      </c>
      <c r="D28" s="16">
        <v>0</v>
      </c>
      <c r="E28" s="12">
        <f t="shared" si="0"/>
        <v>98510</v>
      </c>
      <c r="F28" s="110">
        <v>340357.4651101818</v>
      </c>
      <c r="G28" s="12">
        <f t="shared" si="1"/>
        <v>0.28943099563898206</v>
      </c>
    </row>
    <row r="29" spans="1:7" ht="15">
      <c r="A29" s="10" t="s">
        <v>255</v>
      </c>
      <c r="B29" s="11">
        <v>19401</v>
      </c>
      <c r="C29" s="12">
        <v>0</v>
      </c>
      <c r="D29" s="12">
        <v>22274.5</v>
      </c>
      <c r="E29" s="12">
        <f t="shared" si="0"/>
        <v>41675.5</v>
      </c>
      <c r="F29" s="110">
        <v>136389.2159024789</v>
      </c>
      <c r="G29" s="12">
        <f t="shared" si="1"/>
        <v>0.3055630148192863</v>
      </c>
    </row>
    <row r="30" spans="1:7" ht="15">
      <c r="A30" s="10" t="s">
        <v>243</v>
      </c>
      <c r="B30" s="11">
        <v>195572</v>
      </c>
      <c r="C30" s="12">
        <v>0</v>
      </c>
      <c r="D30" s="12">
        <v>247943.7</v>
      </c>
      <c r="E30" s="12">
        <f t="shared" si="0"/>
        <v>443515.7</v>
      </c>
      <c r="F30" s="110">
        <v>475069.7171906829</v>
      </c>
      <c r="G30" s="12">
        <f t="shared" si="1"/>
        <v>0.9335802387546883</v>
      </c>
    </row>
    <row r="31" spans="1:7" ht="15">
      <c r="A31" s="10" t="s">
        <v>256</v>
      </c>
      <c r="B31" s="11">
        <v>0</v>
      </c>
      <c r="C31" s="12">
        <v>0</v>
      </c>
      <c r="D31" s="12">
        <v>65650</v>
      </c>
      <c r="E31" s="12">
        <f t="shared" si="0"/>
        <v>65650</v>
      </c>
      <c r="F31" s="110">
        <v>141679.48080779467</v>
      </c>
      <c r="G31" s="12">
        <f t="shared" si="1"/>
        <v>0.46336985162348354</v>
      </c>
    </row>
    <row r="32" spans="1:7" ht="15">
      <c r="A32" s="10" t="s">
        <v>28</v>
      </c>
      <c r="B32" s="11">
        <v>174457.2091996096</v>
      </c>
      <c r="C32" s="12">
        <v>717000</v>
      </c>
      <c r="D32" s="12">
        <v>587513.33</v>
      </c>
      <c r="E32" s="12">
        <f t="shared" si="0"/>
        <v>1478970.5391996095</v>
      </c>
      <c r="F32" s="110">
        <v>288129.8287425637</v>
      </c>
      <c r="G32" s="12">
        <f t="shared" si="1"/>
        <v>5.1330004451605395</v>
      </c>
    </row>
    <row r="33" spans="1:7" ht="15">
      <c r="A33" s="10" t="s">
        <v>257</v>
      </c>
      <c r="B33" s="11">
        <v>707549.242060768</v>
      </c>
      <c r="C33" s="12">
        <v>0</v>
      </c>
      <c r="D33" s="12">
        <v>546969</v>
      </c>
      <c r="E33" s="12">
        <f t="shared" si="0"/>
        <v>1254518.242060768</v>
      </c>
      <c r="F33" s="110">
        <v>432728.45723703475</v>
      </c>
      <c r="G33" s="12">
        <f t="shared" si="1"/>
        <v>2.8990888421594683</v>
      </c>
    </row>
    <row r="34" spans="1:7" ht="15">
      <c r="A34" s="10" t="s">
        <v>258</v>
      </c>
      <c r="B34" s="15">
        <v>23042.294941816</v>
      </c>
      <c r="C34" s="12">
        <v>2186032</v>
      </c>
      <c r="D34" s="12">
        <v>210929</v>
      </c>
      <c r="E34" s="12">
        <f t="shared" si="0"/>
        <v>2420003.294941816</v>
      </c>
      <c r="F34" s="110">
        <v>325237.47176570276</v>
      </c>
      <c r="G34" s="12">
        <f t="shared" si="1"/>
        <v>7.440727176372708</v>
      </c>
    </row>
    <row r="35" spans="1:7" ht="15">
      <c r="A35" s="10" t="s">
        <v>31</v>
      </c>
      <c r="B35" s="11">
        <v>59776.028982482996</v>
      </c>
      <c r="C35" s="12">
        <v>0</v>
      </c>
      <c r="D35" s="12">
        <v>346000</v>
      </c>
      <c r="E35" s="12">
        <f t="shared" si="0"/>
        <v>405776.02898248297</v>
      </c>
      <c r="F35" s="110">
        <v>236105.47731753107</v>
      </c>
      <c r="G35" s="12">
        <f t="shared" si="1"/>
        <v>1.7186218362768735</v>
      </c>
    </row>
    <row r="36" spans="1:7" ht="15">
      <c r="A36" s="10" t="s">
        <v>32</v>
      </c>
      <c r="B36" s="11">
        <v>0</v>
      </c>
      <c r="C36" s="12">
        <v>0</v>
      </c>
      <c r="D36" s="12">
        <v>174970</v>
      </c>
      <c r="E36" s="12">
        <f t="shared" si="0"/>
        <v>174970</v>
      </c>
      <c r="F36" s="110">
        <v>422167.9089567199</v>
      </c>
      <c r="G36" s="12">
        <f t="shared" si="1"/>
        <v>0.4144559458164256</v>
      </c>
    </row>
    <row r="37" spans="1:7" ht="15">
      <c r="A37" s="10" t="s">
        <v>244</v>
      </c>
      <c r="B37" s="11">
        <v>0</v>
      </c>
      <c r="C37" s="12">
        <v>0</v>
      </c>
      <c r="D37" s="12">
        <v>195407</v>
      </c>
      <c r="E37" s="12">
        <f t="shared" si="0"/>
        <v>195407</v>
      </c>
      <c r="F37" s="110">
        <v>370613.16316292586</v>
      </c>
      <c r="G37" s="12">
        <f t="shared" si="1"/>
        <v>0.527253264110581</v>
      </c>
    </row>
    <row r="38" spans="1:7" ht="15">
      <c r="A38" s="10" t="s">
        <v>34</v>
      </c>
      <c r="B38" s="11">
        <v>265937.00540873304</v>
      </c>
      <c r="C38" s="12">
        <v>0</v>
      </c>
      <c r="D38" s="12">
        <v>320306</v>
      </c>
      <c r="E38" s="12">
        <f t="shared" si="0"/>
        <v>586243.005408733</v>
      </c>
      <c r="F38" s="110">
        <v>425220.0845904545</v>
      </c>
      <c r="G38" s="12">
        <f t="shared" si="1"/>
        <v>1.378681362084215</v>
      </c>
    </row>
    <row r="39" spans="1:7" ht="15">
      <c r="A39" s="10" t="s">
        <v>35</v>
      </c>
      <c r="B39" s="11">
        <v>185357.79036080098</v>
      </c>
      <c r="C39" s="12">
        <v>0</v>
      </c>
      <c r="D39" s="12">
        <v>355264</v>
      </c>
      <c r="E39" s="12">
        <f t="shared" si="0"/>
        <v>540621.7903608009</v>
      </c>
      <c r="F39" s="110">
        <v>298521.74575696106</v>
      </c>
      <c r="G39" s="12">
        <f t="shared" si="1"/>
        <v>1.8109963446379667</v>
      </c>
    </row>
    <row r="40" spans="1:7" ht="15">
      <c r="A40" s="10" t="s">
        <v>36</v>
      </c>
      <c r="B40" s="11">
        <v>1310709.1891668</v>
      </c>
      <c r="C40" s="12">
        <v>0</v>
      </c>
      <c r="D40" s="12">
        <v>460301</v>
      </c>
      <c r="E40" s="12">
        <f t="shared" si="0"/>
        <v>1771010.1891668</v>
      </c>
      <c r="F40" s="110">
        <v>341532.3303677245</v>
      </c>
      <c r="G40" s="12">
        <f t="shared" si="1"/>
        <v>5.185483281363057</v>
      </c>
    </row>
    <row r="41" spans="1:7" ht="15">
      <c r="A41" s="10" t="s">
        <v>37</v>
      </c>
      <c r="B41" s="11">
        <v>317686.99149082997</v>
      </c>
      <c r="C41" s="12">
        <v>0</v>
      </c>
      <c r="D41" s="12">
        <v>250845</v>
      </c>
      <c r="E41" s="12">
        <f t="shared" si="0"/>
        <v>568531.99149083</v>
      </c>
      <c r="F41" s="110">
        <v>530709.5589699766</v>
      </c>
      <c r="G41" s="12">
        <f t="shared" si="1"/>
        <v>1.0712676677508142</v>
      </c>
    </row>
    <row r="42" spans="1:7" ht="15">
      <c r="A42" s="18" t="s">
        <v>38</v>
      </c>
      <c r="B42" s="19">
        <f>SUM(B11:B41)</f>
        <v>12130815.882140487</v>
      </c>
      <c r="C42" s="20">
        <f>SUM(C11:C41)</f>
        <v>7076414.5</v>
      </c>
      <c r="D42" s="20">
        <v>9518725.85</v>
      </c>
      <c r="E42" s="20">
        <f>SUM(E11:E41)</f>
        <v>28725956.232140493</v>
      </c>
      <c r="F42" s="21">
        <f>SUM(F11:F41)</f>
        <v>11171577.900000006</v>
      </c>
      <c r="G42" s="20">
        <f t="shared" si="1"/>
        <v>2.571342785170972</v>
      </c>
    </row>
    <row r="44" ht="15">
      <c r="A44" s="23" t="s">
        <v>245</v>
      </c>
    </row>
    <row r="45" ht="15">
      <c r="A45" s="2" t="s">
        <v>246</v>
      </c>
    </row>
    <row r="46" ht="15">
      <c r="A46" t="s">
        <v>247</v>
      </c>
    </row>
    <row r="47" ht="15">
      <c r="A47" s="2" t="s">
        <v>259</v>
      </c>
    </row>
    <row r="48" ht="15">
      <c r="A48" s="2" t="s">
        <v>260</v>
      </c>
    </row>
    <row r="49" ht="15">
      <c r="A49" s="2" t="s">
        <v>261</v>
      </c>
    </row>
    <row r="50" ht="15">
      <c r="A50" s="2"/>
    </row>
    <row r="51" ht="15">
      <c r="A51" s="2"/>
    </row>
    <row r="52" ht="15.75" thickBot="1">
      <c r="A52" s="23" t="s">
        <v>248</v>
      </c>
    </row>
    <row r="53" spans="1:7" ht="68.25">
      <c r="A53" s="109" t="s">
        <v>0</v>
      </c>
      <c r="B53" s="31" t="s">
        <v>249</v>
      </c>
      <c r="C53" s="31" t="s">
        <v>250</v>
      </c>
      <c r="D53" s="31" t="s">
        <v>3</v>
      </c>
      <c r="E53" s="31" t="s">
        <v>251</v>
      </c>
      <c r="F53" s="31" t="s">
        <v>5</v>
      </c>
      <c r="G53" s="31" t="s">
        <v>239</v>
      </c>
    </row>
    <row r="54" spans="1:7" ht="15">
      <c r="A54" s="10" t="s">
        <v>7</v>
      </c>
      <c r="B54" s="111">
        <v>376521</v>
      </c>
      <c r="C54" s="111">
        <v>0</v>
      </c>
      <c r="D54" s="111">
        <v>311256</v>
      </c>
      <c r="E54" s="111">
        <f aca="true" t="shared" si="2" ref="E54:E85">SUM(B54:D54)</f>
        <v>687777</v>
      </c>
      <c r="F54" s="110">
        <v>267702</v>
      </c>
      <c r="G54" s="111">
        <f>+E54/F54</f>
        <v>2.5691888741959343</v>
      </c>
    </row>
    <row r="55" spans="1:7" ht="15">
      <c r="A55" s="10" t="s">
        <v>8</v>
      </c>
      <c r="B55" s="111">
        <v>530811</v>
      </c>
      <c r="C55" s="111">
        <v>0</v>
      </c>
      <c r="D55" s="111">
        <v>878177</v>
      </c>
      <c r="E55" s="111">
        <f t="shared" si="2"/>
        <v>1408988</v>
      </c>
      <c r="F55" s="110">
        <v>428217</v>
      </c>
      <c r="G55" s="111">
        <f aca="true" t="shared" si="3" ref="G55:G85">+E55/F55</f>
        <v>3.2903597942164837</v>
      </c>
    </row>
    <row r="56" spans="1:7" ht="15">
      <c r="A56" s="10" t="s">
        <v>9</v>
      </c>
      <c r="B56" s="111">
        <v>293278.94060643</v>
      </c>
      <c r="C56" s="111">
        <v>0</v>
      </c>
      <c r="D56" s="111">
        <v>221556</v>
      </c>
      <c r="E56" s="111">
        <f t="shared" si="2"/>
        <v>514834.94060643</v>
      </c>
      <c r="F56" s="110">
        <v>607105</v>
      </c>
      <c r="G56" s="111">
        <f t="shared" si="3"/>
        <v>0.8480163078980242</v>
      </c>
    </row>
    <row r="57" spans="1:7" ht="15">
      <c r="A57" s="10" t="s">
        <v>10</v>
      </c>
      <c r="B57" s="111">
        <v>292435</v>
      </c>
      <c r="C57" s="111">
        <v>0</v>
      </c>
      <c r="D57" s="111">
        <v>679633</v>
      </c>
      <c r="E57" s="111">
        <f t="shared" si="2"/>
        <v>972068</v>
      </c>
      <c r="F57" s="110">
        <v>594930</v>
      </c>
      <c r="G57" s="111">
        <f t="shared" si="3"/>
        <v>1.6339199569697276</v>
      </c>
    </row>
    <row r="58" spans="1:7" ht="15">
      <c r="A58" s="10" t="s">
        <v>252</v>
      </c>
      <c r="B58" s="112">
        <v>0</v>
      </c>
      <c r="C58" s="111">
        <v>0</v>
      </c>
      <c r="D58" s="111">
        <v>330487.6</v>
      </c>
      <c r="E58" s="111">
        <f t="shared" si="2"/>
        <v>330487.6</v>
      </c>
      <c r="F58" s="110">
        <v>309376</v>
      </c>
      <c r="G58" s="111">
        <f t="shared" si="3"/>
        <v>1.0682392945800578</v>
      </c>
    </row>
    <row r="59" spans="1:7" ht="15">
      <c r="A59" s="10" t="s">
        <v>12</v>
      </c>
      <c r="B59" s="112">
        <v>0</v>
      </c>
      <c r="C59" s="111">
        <v>0</v>
      </c>
      <c r="D59" s="111">
        <v>257219</v>
      </c>
      <c r="E59" s="111">
        <f t="shared" si="2"/>
        <v>257219</v>
      </c>
      <c r="F59" s="110">
        <v>410998</v>
      </c>
      <c r="G59" s="111">
        <f t="shared" si="3"/>
        <v>0.6258400284186297</v>
      </c>
    </row>
    <row r="60" spans="1:7" ht="15">
      <c r="A60" s="10" t="s">
        <v>13</v>
      </c>
      <c r="B60" s="111">
        <v>918454</v>
      </c>
      <c r="C60" s="111">
        <v>0</v>
      </c>
      <c r="D60" s="111">
        <v>72388.48</v>
      </c>
      <c r="E60" s="111">
        <f t="shared" si="2"/>
        <v>990842.48</v>
      </c>
      <c r="F60" s="110">
        <v>211501</v>
      </c>
      <c r="G60" s="111">
        <f t="shared" si="3"/>
        <v>4.6848122703911566</v>
      </c>
    </row>
    <row r="61" spans="1:7" ht="15">
      <c r="A61" s="10" t="s">
        <v>240</v>
      </c>
      <c r="B61" s="111">
        <v>5565</v>
      </c>
      <c r="C61" s="111">
        <v>0</v>
      </c>
      <c r="D61" s="111">
        <v>320550</v>
      </c>
      <c r="E61" s="111">
        <f t="shared" si="2"/>
        <v>326115</v>
      </c>
      <c r="F61" s="110">
        <v>207509</v>
      </c>
      <c r="G61" s="111">
        <f t="shared" si="3"/>
        <v>1.5715703897180364</v>
      </c>
    </row>
    <row r="62" spans="1:7" ht="15">
      <c r="A62" s="10" t="s">
        <v>253</v>
      </c>
      <c r="B62" s="112">
        <v>0</v>
      </c>
      <c r="C62" s="111">
        <v>0</v>
      </c>
      <c r="D62" s="111">
        <v>212850</v>
      </c>
      <c r="E62" s="111">
        <f t="shared" si="2"/>
        <v>212850</v>
      </c>
      <c r="F62" s="110">
        <v>407245</v>
      </c>
      <c r="G62" s="111">
        <f t="shared" si="3"/>
        <v>0.5226583506243171</v>
      </c>
    </row>
    <row r="63" spans="1:7" ht="15">
      <c r="A63" s="10" t="s">
        <v>16</v>
      </c>
      <c r="B63" s="111">
        <v>33979</v>
      </c>
      <c r="C63" s="111">
        <v>0</v>
      </c>
      <c r="D63" s="111">
        <v>135946.5</v>
      </c>
      <c r="E63" s="111">
        <f t="shared" si="2"/>
        <v>169925.5</v>
      </c>
      <c r="F63" s="110">
        <v>268508</v>
      </c>
      <c r="G63" s="111">
        <f t="shared" si="3"/>
        <v>0.6328507902930266</v>
      </c>
    </row>
    <row r="64" spans="1:7" ht="15">
      <c r="A64" s="10" t="s">
        <v>241</v>
      </c>
      <c r="B64" s="111">
        <v>91197</v>
      </c>
      <c r="C64" s="111">
        <v>0</v>
      </c>
      <c r="D64" s="111">
        <v>336861.05</v>
      </c>
      <c r="E64" s="111">
        <f t="shared" si="2"/>
        <v>428058.05</v>
      </c>
      <c r="F64" s="110">
        <v>463804</v>
      </c>
      <c r="G64" s="111">
        <f t="shared" si="3"/>
        <v>0.9229287586997956</v>
      </c>
    </row>
    <row r="65" spans="1:7" ht="15">
      <c r="A65" s="10" t="s">
        <v>18</v>
      </c>
      <c r="B65" s="111">
        <v>363209</v>
      </c>
      <c r="C65" s="111">
        <v>0</v>
      </c>
      <c r="D65" s="111">
        <v>307391</v>
      </c>
      <c r="E65" s="111">
        <f t="shared" si="2"/>
        <v>670600</v>
      </c>
      <c r="F65" s="110">
        <v>373127</v>
      </c>
      <c r="G65" s="111">
        <f t="shared" si="3"/>
        <v>1.79724329785837</v>
      </c>
    </row>
    <row r="66" spans="1:7" ht="15">
      <c r="A66" s="10" t="s">
        <v>19</v>
      </c>
      <c r="B66" s="111">
        <v>5986468.31</v>
      </c>
      <c r="C66" s="111">
        <v>0</v>
      </c>
      <c r="D66" s="111">
        <v>422039</v>
      </c>
      <c r="E66" s="111">
        <f t="shared" si="2"/>
        <v>6408507.31</v>
      </c>
      <c r="F66" s="110">
        <v>523848</v>
      </c>
      <c r="G66" s="111">
        <f t="shared" si="3"/>
        <v>12.233524438386707</v>
      </c>
    </row>
    <row r="67" spans="1:7" ht="15">
      <c r="A67" s="10" t="s">
        <v>242</v>
      </c>
      <c r="B67" s="111">
        <v>46161</v>
      </c>
      <c r="C67" s="111">
        <v>0</v>
      </c>
      <c r="D67" s="111">
        <v>493536</v>
      </c>
      <c r="E67" s="111">
        <f t="shared" si="2"/>
        <v>539697</v>
      </c>
      <c r="F67" s="110">
        <v>223780</v>
      </c>
      <c r="G67" s="111">
        <f t="shared" si="3"/>
        <v>2.41173027080168</v>
      </c>
    </row>
    <row r="68" spans="1:7" ht="15">
      <c r="A68" s="10" t="s">
        <v>254</v>
      </c>
      <c r="B68" s="112">
        <v>0</v>
      </c>
      <c r="C68" s="111">
        <v>0</v>
      </c>
      <c r="D68" s="111">
        <v>97334.69</v>
      </c>
      <c r="E68" s="111">
        <f t="shared" si="2"/>
        <v>97334.69</v>
      </c>
      <c r="F68" s="110">
        <v>291867</v>
      </c>
      <c r="G68" s="111">
        <f t="shared" si="3"/>
        <v>0.33348987723860524</v>
      </c>
    </row>
    <row r="69" spans="1:7" ht="15">
      <c r="A69" s="10" t="s">
        <v>22</v>
      </c>
      <c r="B69" s="111">
        <v>167640</v>
      </c>
      <c r="C69" s="111">
        <v>200000</v>
      </c>
      <c r="D69" s="111">
        <v>502283</v>
      </c>
      <c r="E69" s="111">
        <f t="shared" si="2"/>
        <v>869923</v>
      </c>
      <c r="F69" s="110">
        <v>305526</v>
      </c>
      <c r="G69" s="111">
        <f t="shared" si="3"/>
        <v>2.8472961384628475</v>
      </c>
    </row>
    <row r="70" spans="1:7" ht="15">
      <c r="A70" s="10" t="s">
        <v>23</v>
      </c>
      <c r="B70" s="111">
        <v>149846</v>
      </c>
      <c r="C70" s="111">
        <v>3973382.5</v>
      </c>
      <c r="D70" s="111">
        <v>154845</v>
      </c>
      <c r="E70" s="111">
        <f t="shared" si="2"/>
        <v>4278073.5</v>
      </c>
      <c r="F70" s="110">
        <v>563305</v>
      </c>
      <c r="G70" s="111">
        <f t="shared" si="3"/>
        <v>7.594595290295666</v>
      </c>
    </row>
    <row r="71" spans="1:7" ht="15">
      <c r="A71" s="10" t="s">
        <v>24</v>
      </c>
      <c r="B71" s="111">
        <v>120797</v>
      </c>
      <c r="C71" s="111">
        <v>0</v>
      </c>
      <c r="D71" s="112">
        <v>0</v>
      </c>
      <c r="E71" s="111">
        <f t="shared" si="2"/>
        <v>120797</v>
      </c>
      <c r="F71" s="110">
        <v>343980</v>
      </c>
      <c r="G71" s="111">
        <f t="shared" si="3"/>
        <v>0.3511744868887726</v>
      </c>
    </row>
    <row r="72" spans="1:7" ht="15">
      <c r="A72" s="10" t="s">
        <v>255</v>
      </c>
      <c r="B72" s="111">
        <v>19401</v>
      </c>
      <c r="C72" s="111">
        <v>0</v>
      </c>
      <c r="D72" s="111">
        <v>22274.5</v>
      </c>
      <c r="E72" s="111">
        <f t="shared" si="2"/>
        <v>41675.5</v>
      </c>
      <c r="F72" s="110">
        <v>139441</v>
      </c>
      <c r="G72" s="111">
        <f t="shared" si="3"/>
        <v>0.29887551007236035</v>
      </c>
    </row>
    <row r="73" spans="1:7" ht="15">
      <c r="A73" s="10" t="s">
        <v>243</v>
      </c>
      <c r="B73" s="111">
        <v>195572</v>
      </c>
      <c r="C73" s="111">
        <v>0</v>
      </c>
      <c r="D73" s="111">
        <v>247943.7</v>
      </c>
      <c r="E73" s="111">
        <f t="shared" si="2"/>
        <v>443515.7</v>
      </c>
      <c r="F73" s="110">
        <v>474659</v>
      </c>
      <c r="G73" s="111">
        <f t="shared" si="3"/>
        <v>0.9343880554250525</v>
      </c>
    </row>
    <row r="74" spans="1:7" ht="15">
      <c r="A74" s="10" t="s">
        <v>256</v>
      </c>
      <c r="B74" s="111">
        <v>0</v>
      </c>
      <c r="C74" s="111">
        <v>0</v>
      </c>
      <c r="D74" s="111">
        <v>65650</v>
      </c>
      <c r="E74" s="111">
        <f t="shared" si="2"/>
        <v>65650</v>
      </c>
      <c r="F74" s="110">
        <v>146046</v>
      </c>
      <c r="G74" s="111">
        <f t="shared" si="3"/>
        <v>0.44951590594744123</v>
      </c>
    </row>
    <row r="75" spans="1:7" ht="15">
      <c r="A75" s="10" t="s">
        <v>28</v>
      </c>
      <c r="B75" s="111">
        <v>174457</v>
      </c>
      <c r="C75" s="111">
        <v>717000</v>
      </c>
      <c r="D75" s="111">
        <v>587513.33</v>
      </c>
      <c r="E75" s="111">
        <f t="shared" si="2"/>
        <v>1478970.33</v>
      </c>
      <c r="F75" s="110">
        <v>289743</v>
      </c>
      <c r="G75" s="111">
        <f t="shared" si="3"/>
        <v>5.104421262981332</v>
      </c>
    </row>
    <row r="76" spans="1:7" ht="15">
      <c r="A76" s="10" t="s">
        <v>257</v>
      </c>
      <c r="B76" s="111">
        <v>702808.53</v>
      </c>
      <c r="C76" s="111">
        <v>0</v>
      </c>
      <c r="D76" s="111">
        <v>546969</v>
      </c>
      <c r="E76" s="111">
        <f t="shared" si="2"/>
        <v>1249777.53</v>
      </c>
      <c r="F76" s="110">
        <v>437592</v>
      </c>
      <c r="G76" s="111">
        <f t="shared" si="3"/>
        <v>2.8560337711841166</v>
      </c>
    </row>
    <row r="77" spans="1:7" ht="15">
      <c r="A77" s="10" t="s">
        <v>258</v>
      </c>
      <c r="B77" s="111">
        <v>23042</v>
      </c>
      <c r="C77" s="111">
        <v>2186032</v>
      </c>
      <c r="D77" s="111">
        <v>210929</v>
      </c>
      <c r="E77" s="111">
        <f t="shared" si="2"/>
        <v>2420003</v>
      </c>
      <c r="F77" s="110">
        <v>324815</v>
      </c>
      <c r="G77" s="111">
        <f t="shared" si="3"/>
        <v>7.450404076166433</v>
      </c>
    </row>
    <row r="78" spans="1:7" ht="15">
      <c r="A78" s="10" t="s">
        <v>31</v>
      </c>
      <c r="B78" s="111">
        <v>59776</v>
      </c>
      <c r="C78" s="111">
        <v>0</v>
      </c>
      <c r="D78" s="111">
        <v>346000</v>
      </c>
      <c r="E78" s="111">
        <f t="shared" si="2"/>
        <v>405776</v>
      </c>
      <c r="F78" s="110">
        <v>238025</v>
      </c>
      <c r="G78" s="111">
        <f t="shared" si="3"/>
        <v>1.7047621048209223</v>
      </c>
    </row>
    <row r="79" spans="1:7" ht="15">
      <c r="A79" s="10" t="s">
        <v>32</v>
      </c>
      <c r="B79" s="112">
        <v>0</v>
      </c>
      <c r="C79" s="111">
        <v>0</v>
      </c>
      <c r="D79" s="111">
        <v>174970</v>
      </c>
      <c r="E79" s="111">
        <f t="shared" si="2"/>
        <v>174970</v>
      </c>
      <c r="F79" s="110">
        <v>426794</v>
      </c>
      <c r="G79" s="111">
        <f t="shared" si="3"/>
        <v>0.4099635889914104</v>
      </c>
    </row>
    <row r="80" spans="1:7" ht="15">
      <c r="A80" s="10" t="s">
        <v>244</v>
      </c>
      <c r="B80" s="111">
        <v>137501</v>
      </c>
      <c r="C80" s="111">
        <v>0</v>
      </c>
      <c r="D80" s="111">
        <v>195407</v>
      </c>
      <c r="E80" s="111">
        <f t="shared" si="2"/>
        <v>332908</v>
      </c>
      <c r="F80" s="110">
        <v>369496</v>
      </c>
      <c r="G80" s="111">
        <f t="shared" si="3"/>
        <v>0.9009786303505315</v>
      </c>
    </row>
    <row r="81" spans="1:7" ht="15">
      <c r="A81" s="10" t="s">
        <v>34</v>
      </c>
      <c r="B81" s="111">
        <v>265432</v>
      </c>
      <c r="C81" s="111">
        <v>0</v>
      </c>
      <c r="D81" s="111">
        <v>320306</v>
      </c>
      <c r="E81" s="111">
        <f t="shared" si="2"/>
        <v>585738</v>
      </c>
      <c r="F81" s="110">
        <v>431106</v>
      </c>
      <c r="G81" s="111">
        <f t="shared" si="3"/>
        <v>1.3586867266983063</v>
      </c>
    </row>
    <row r="82" spans="1:7" ht="15">
      <c r="A82" s="10" t="s">
        <v>35</v>
      </c>
      <c r="B82" s="111">
        <v>167815</v>
      </c>
      <c r="C82" s="111">
        <v>0</v>
      </c>
      <c r="D82" s="111">
        <v>355264</v>
      </c>
      <c r="E82" s="111">
        <f t="shared" si="2"/>
        <v>523079</v>
      </c>
      <c r="F82" s="110">
        <v>297713</v>
      </c>
      <c r="G82" s="111">
        <f t="shared" si="3"/>
        <v>1.7569907931464195</v>
      </c>
    </row>
    <row r="83" spans="1:7" ht="15">
      <c r="A83" s="10" t="s">
        <v>36</v>
      </c>
      <c r="B83" s="111">
        <v>1310709</v>
      </c>
      <c r="C83" s="111">
        <v>0</v>
      </c>
      <c r="D83" s="111">
        <v>460301</v>
      </c>
      <c r="E83" s="111">
        <f t="shared" si="2"/>
        <v>1771010</v>
      </c>
      <c r="F83" s="110">
        <v>344632</v>
      </c>
      <c r="G83" s="111">
        <f t="shared" si="3"/>
        <v>5.138843752176235</v>
      </c>
    </row>
    <row r="84" spans="1:7" ht="15">
      <c r="A84" s="10" t="s">
        <v>37</v>
      </c>
      <c r="B84" s="111">
        <v>317686.99</v>
      </c>
      <c r="C84" s="111">
        <v>0</v>
      </c>
      <c r="D84" s="111">
        <v>250845</v>
      </c>
      <c r="E84" s="111">
        <f t="shared" si="2"/>
        <v>568531.99</v>
      </c>
      <c r="F84" s="110">
        <v>531113</v>
      </c>
      <c r="G84" s="111">
        <f t="shared" si="3"/>
        <v>1.0704539147036507</v>
      </c>
    </row>
    <row r="85" spans="1:7" ht="15">
      <c r="A85" s="18" t="s">
        <v>38</v>
      </c>
      <c r="B85" s="113">
        <f>SUM(B54:B84)</f>
        <v>12750562.770606428</v>
      </c>
      <c r="C85" s="113">
        <f>SUM(C54:C84)</f>
        <v>7076414.5</v>
      </c>
      <c r="D85" s="113">
        <v>9518725.85</v>
      </c>
      <c r="E85" s="113">
        <f t="shared" si="2"/>
        <v>29345703.12060643</v>
      </c>
      <c r="F85" s="114">
        <f>SUM(F54:F84)</f>
        <v>11253503</v>
      </c>
      <c r="G85" s="113">
        <f t="shared" si="3"/>
        <v>2.6076949657903348</v>
      </c>
    </row>
    <row r="86" ht="15">
      <c r="A86" s="23" t="s">
        <v>245</v>
      </c>
    </row>
    <row r="87" ht="15">
      <c r="A87" s="2" t="s">
        <v>262</v>
      </c>
    </row>
    <row r="88" ht="15">
      <c r="A88" t="s">
        <v>247</v>
      </c>
    </row>
    <row r="89" ht="15">
      <c r="A89" s="2" t="s">
        <v>259</v>
      </c>
    </row>
    <row r="90" ht="15">
      <c r="A90" s="2" t="s">
        <v>260</v>
      </c>
    </row>
    <row r="91" ht="15">
      <c r="A91" s="2" t="s">
        <v>261</v>
      </c>
    </row>
    <row r="92" ht="15">
      <c r="A92" s="2"/>
    </row>
    <row r="93" ht="15">
      <c r="A93" s="2"/>
    </row>
    <row r="95" ht="15.75" thickBot="1">
      <c r="A95" s="23" t="s">
        <v>45</v>
      </c>
    </row>
    <row r="96" spans="1:7" ht="68.25">
      <c r="A96" s="109" t="s">
        <v>0</v>
      </c>
      <c r="B96" s="31" t="s">
        <v>249</v>
      </c>
      <c r="C96" s="31" t="s">
        <v>250</v>
      </c>
      <c r="D96" s="31" t="s">
        <v>3</v>
      </c>
      <c r="E96" s="31" t="s">
        <v>251</v>
      </c>
      <c r="F96" s="31" t="s">
        <v>5</v>
      </c>
      <c r="G96" s="31" t="s">
        <v>239</v>
      </c>
    </row>
    <row r="97" spans="1:7" ht="15">
      <c r="A97" s="10" t="s">
        <v>7</v>
      </c>
      <c r="B97" s="111">
        <v>376521</v>
      </c>
      <c r="C97" s="111">
        <v>0</v>
      </c>
      <c r="D97" s="111">
        <v>311256</v>
      </c>
      <c r="E97" s="111">
        <f aca="true" t="shared" si="4" ref="E97:E128">SUM(B97:D97)</f>
        <v>687777</v>
      </c>
      <c r="F97" s="110">
        <v>266857.77485933714</v>
      </c>
      <c r="G97" s="111">
        <f>+E97/F97</f>
        <v>2.5773167012373266</v>
      </c>
    </row>
    <row r="98" spans="1:7" ht="15">
      <c r="A98" s="10" t="s">
        <v>8</v>
      </c>
      <c r="B98" s="111">
        <v>546731.01</v>
      </c>
      <c r="C98" s="111">
        <v>0</v>
      </c>
      <c r="D98" s="111">
        <v>878177</v>
      </c>
      <c r="E98" s="111">
        <f t="shared" si="4"/>
        <v>1424908.01</v>
      </c>
      <c r="F98" s="110">
        <v>432271.0587018405</v>
      </c>
      <c r="G98" s="111">
        <f aca="true" t="shared" si="5" ref="G98:G128">+E98/F98</f>
        <v>3.2963298868056583</v>
      </c>
    </row>
    <row r="99" spans="1:7" ht="15">
      <c r="A99" s="10" t="s">
        <v>9</v>
      </c>
      <c r="B99" s="111">
        <v>334399.25</v>
      </c>
      <c r="C99" s="111">
        <v>0</v>
      </c>
      <c r="D99" s="111">
        <v>221556</v>
      </c>
      <c r="E99" s="111">
        <f t="shared" si="4"/>
        <v>555955.25</v>
      </c>
      <c r="F99" s="110">
        <v>617046.9147986528</v>
      </c>
      <c r="G99" s="111">
        <f t="shared" si="5"/>
        <v>0.9009934847197357</v>
      </c>
    </row>
    <row r="100" spans="1:7" ht="15">
      <c r="A100" s="10" t="s">
        <v>10</v>
      </c>
      <c r="B100" s="111">
        <v>507275.67</v>
      </c>
      <c r="C100" s="111">
        <v>0</v>
      </c>
      <c r="D100" s="111">
        <v>679633</v>
      </c>
      <c r="E100" s="111">
        <f t="shared" si="4"/>
        <v>1186908.67</v>
      </c>
      <c r="F100" s="110">
        <v>596005.4319016899</v>
      </c>
      <c r="G100" s="111">
        <f t="shared" si="5"/>
        <v>1.9914393501631351</v>
      </c>
    </row>
    <row r="101" spans="1:7" ht="15">
      <c r="A101" s="10" t="s">
        <v>252</v>
      </c>
      <c r="B101" s="112">
        <v>0</v>
      </c>
      <c r="C101" s="111">
        <v>0</v>
      </c>
      <c r="D101" s="111">
        <v>330487.6</v>
      </c>
      <c r="E101" s="111">
        <f t="shared" si="4"/>
        <v>330487.6</v>
      </c>
      <c r="F101" s="110">
        <v>307879.13398186234</v>
      </c>
      <c r="G101" s="111">
        <f t="shared" si="5"/>
        <v>1.0734329271546852</v>
      </c>
    </row>
    <row r="102" spans="1:7" ht="15">
      <c r="A102" s="10" t="s">
        <v>12</v>
      </c>
      <c r="B102" s="112">
        <v>0</v>
      </c>
      <c r="C102" s="111">
        <v>0</v>
      </c>
      <c r="D102" s="111">
        <v>257219</v>
      </c>
      <c r="E102" s="111">
        <f t="shared" si="4"/>
        <v>257219</v>
      </c>
      <c r="F102" s="110">
        <v>413759.77320798184</v>
      </c>
      <c r="G102" s="111">
        <f t="shared" si="5"/>
        <v>0.6216626570672095</v>
      </c>
    </row>
    <row r="103" spans="1:7" ht="15">
      <c r="A103" s="10" t="s">
        <v>13</v>
      </c>
      <c r="B103" s="111">
        <v>918454</v>
      </c>
      <c r="C103" s="111">
        <v>0</v>
      </c>
      <c r="D103" s="111">
        <v>72388.48</v>
      </c>
      <c r="E103" s="111">
        <f t="shared" si="4"/>
        <v>990842.48</v>
      </c>
      <c r="F103" s="110">
        <v>212936.77986302023</v>
      </c>
      <c r="G103" s="111">
        <f t="shared" si="5"/>
        <v>4.653223743861429</v>
      </c>
    </row>
    <row r="104" spans="1:7" ht="15">
      <c r="A104" s="10" t="s">
        <v>240</v>
      </c>
      <c r="B104" s="111">
        <v>58593.84</v>
      </c>
      <c r="C104" s="111">
        <v>0</v>
      </c>
      <c r="D104" s="111">
        <v>320550</v>
      </c>
      <c r="E104" s="111">
        <f t="shared" si="4"/>
        <v>379143.83999999997</v>
      </c>
      <c r="F104" s="110">
        <v>207049.361939873</v>
      </c>
      <c r="G104" s="111">
        <f t="shared" si="5"/>
        <v>1.8311760850057732</v>
      </c>
    </row>
    <row r="105" spans="1:7" ht="15">
      <c r="A105" s="10" t="s">
        <v>253</v>
      </c>
      <c r="B105" s="111">
        <v>54102.79</v>
      </c>
      <c r="C105" s="111">
        <v>0</v>
      </c>
      <c r="D105" s="111">
        <v>212850</v>
      </c>
      <c r="E105" s="111">
        <f t="shared" si="4"/>
        <v>266952.79</v>
      </c>
      <c r="F105" s="110">
        <v>407341.2844317175</v>
      </c>
      <c r="G105" s="111">
        <f t="shared" si="5"/>
        <v>0.6553541224588278</v>
      </c>
    </row>
    <row r="106" spans="1:7" ht="15">
      <c r="A106" s="10" t="s">
        <v>16</v>
      </c>
      <c r="B106" s="111">
        <v>33979</v>
      </c>
      <c r="C106" s="111">
        <v>0</v>
      </c>
      <c r="D106" s="111">
        <v>135946.5</v>
      </c>
      <c r="E106" s="111">
        <f t="shared" si="4"/>
        <v>169925.5</v>
      </c>
      <c r="F106" s="110">
        <v>268786.8258517089</v>
      </c>
      <c r="G106" s="111">
        <f t="shared" si="5"/>
        <v>0.6321943029073486</v>
      </c>
    </row>
    <row r="107" spans="1:7" ht="15">
      <c r="A107" s="10" t="s">
        <v>241</v>
      </c>
      <c r="B107" s="111">
        <v>91197</v>
      </c>
      <c r="C107" s="111">
        <v>0</v>
      </c>
      <c r="D107" s="111">
        <v>336861.05</v>
      </c>
      <c r="E107" s="111">
        <f t="shared" si="4"/>
        <v>428058.05</v>
      </c>
      <c r="F107" s="110">
        <v>465727.313913008</v>
      </c>
      <c r="G107" s="111">
        <f t="shared" si="5"/>
        <v>0.9191173401523017</v>
      </c>
    </row>
    <row r="108" spans="1:7" ht="15">
      <c r="A108" s="10" t="s">
        <v>18</v>
      </c>
      <c r="B108" s="111">
        <v>437222.29</v>
      </c>
      <c r="C108" s="111">
        <v>0</v>
      </c>
      <c r="D108" s="111">
        <v>307391</v>
      </c>
      <c r="E108" s="111">
        <f t="shared" si="4"/>
        <v>744613.29</v>
      </c>
      <c r="F108" s="110">
        <v>373203.7830665366</v>
      </c>
      <c r="G108" s="111">
        <f t="shared" si="5"/>
        <v>1.9951922348741218</v>
      </c>
    </row>
    <row r="109" spans="1:7" ht="15">
      <c r="A109" s="10" t="s">
        <v>19</v>
      </c>
      <c r="B109" s="111">
        <v>5986468.31</v>
      </c>
      <c r="C109" s="111">
        <v>0</v>
      </c>
      <c r="D109" s="111">
        <v>422039</v>
      </c>
      <c r="E109" s="111">
        <f t="shared" si="4"/>
        <v>6408507.31</v>
      </c>
      <c r="F109" s="110">
        <v>525586.0086322083</v>
      </c>
      <c r="G109" s="111">
        <f t="shared" si="5"/>
        <v>12.19307060071401</v>
      </c>
    </row>
    <row r="110" spans="1:7" ht="15">
      <c r="A110" s="10" t="s">
        <v>242</v>
      </c>
      <c r="B110" s="111">
        <v>46161</v>
      </c>
      <c r="C110" s="111">
        <v>0</v>
      </c>
      <c r="D110" s="111">
        <v>493536</v>
      </c>
      <c r="E110" s="111">
        <f t="shared" si="4"/>
        <v>539697</v>
      </c>
      <c r="F110" s="110">
        <v>223962.35938723572</v>
      </c>
      <c r="G110" s="111">
        <f t="shared" si="5"/>
        <v>2.4097665405768134</v>
      </c>
    </row>
    <row r="111" spans="1:7" ht="15">
      <c r="A111" s="10" t="s">
        <v>254</v>
      </c>
      <c r="B111" s="112">
        <v>0</v>
      </c>
      <c r="C111" s="111">
        <v>0</v>
      </c>
      <c r="D111" s="111">
        <v>97334.69</v>
      </c>
      <c r="E111" s="111">
        <f t="shared" si="4"/>
        <v>97334.69</v>
      </c>
      <c r="F111" s="110">
        <v>294785.89660082734</v>
      </c>
      <c r="G111" s="111">
        <f t="shared" si="5"/>
        <v>0.33018774345165475</v>
      </c>
    </row>
    <row r="112" spans="1:7" ht="15">
      <c r="A112" s="10" t="s">
        <v>22</v>
      </c>
      <c r="B112" s="111">
        <v>407337.61</v>
      </c>
      <c r="C112" s="111">
        <v>200000</v>
      </c>
      <c r="D112" s="111">
        <v>502283</v>
      </c>
      <c r="E112" s="111">
        <f t="shared" si="4"/>
        <v>1109620.6099999999</v>
      </c>
      <c r="F112" s="110">
        <v>308330.0655825556</v>
      </c>
      <c r="G112" s="111">
        <f t="shared" si="5"/>
        <v>3.598807686507945</v>
      </c>
    </row>
    <row r="113" spans="1:7" ht="15">
      <c r="A113" s="10" t="s">
        <v>23</v>
      </c>
      <c r="B113" s="111">
        <v>225340.95</v>
      </c>
      <c r="C113" s="111">
        <v>3973382.5</v>
      </c>
      <c r="D113" s="111">
        <v>154845</v>
      </c>
      <c r="E113" s="111">
        <f t="shared" si="4"/>
        <v>4353568.45</v>
      </c>
      <c r="F113" s="110">
        <v>569782.0900854303</v>
      </c>
      <c r="G113" s="111">
        <f t="shared" si="5"/>
        <v>7.6407604341288575</v>
      </c>
    </row>
    <row r="114" spans="1:7" ht="15">
      <c r="A114" s="10" t="s">
        <v>24</v>
      </c>
      <c r="B114" s="111">
        <v>120797</v>
      </c>
      <c r="C114" s="111">
        <v>0</v>
      </c>
      <c r="D114" s="112">
        <v>0</v>
      </c>
      <c r="E114" s="111">
        <f t="shared" si="4"/>
        <v>120797</v>
      </c>
      <c r="F114" s="110">
        <v>346632.669173326</v>
      </c>
      <c r="G114" s="111">
        <f t="shared" si="5"/>
        <v>0.3484870606342016</v>
      </c>
    </row>
    <row r="115" spans="1:7" ht="15">
      <c r="A115" s="10" t="s">
        <v>255</v>
      </c>
      <c r="B115" s="111">
        <v>19401</v>
      </c>
      <c r="C115" s="111">
        <v>0</v>
      </c>
      <c r="D115" s="111">
        <v>22274.5</v>
      </c>
      <c r="E115" s="111">
        <f t="shared" si="4"/>
        <v>41675.5</v>
      </c>
      <c r="F115" s="110">
        <v>142145.44562681182</v>
      </c>
      <c r="G115" s="111">
        <f t="shared" si="5"/>
        <v>0.29318913325872376</v>
      </c>
    </row>
    <row r="116" spans="1:7" ht="15">
      <c r="A116" s="10" t="s">
        <v>243</v>
      </c>
      <c r="B116" s="111">
        <v>195572</v>
      </c>
      <c r="C116" s="111">
        <v>0</v>
      </c>
      <c r="D116" s="111">
        <v>247943.7</v>
      </c>
      <c r="E116" s="111">
        <f t="shared" si="4"/>
        <v>443515.7</v>
      </c>
      <c r="F116" s="110">
        <v>472852.6425208163</v>
      </c>
      <c r="G116" s="111">
        <f t="shared" si="5"/>
        <v>0.9379575371210391</v>
      </c>
    </row>
    <row r="117" spans="1:7" ht="15">
      <c r="A117" s="10" t="s">
        <v>256</v>
      </c>
      <c r="B117" s="111">
        <v>0</v>
      </c>
      <c r="C117" s="111">
        <v>0</v>
      </c>
      <c r="D117" s="111">
        <v>65650</v>
      </c>
      <c r="E117" s="111">
        <f t="shared" si="4"/>
        <v>65650</v>
      </c>
      <c r="F117" s="110">
        <v>150165.79427862208</v>
      </c>
      <c r="G117" s="111">
        <f t="shared" si="5"/>
        <v>0.4371834499019866</v>
      </c>
    </row>
    <row r="118" spans="1:7" ht="15">
      <c r="A118" s="10" t="s">
        <v>28</v>
      </c>
      <c r="B118" s="111">
        <v>174457</v>
      </c>
      <c r="C118" s="111">
        <v>717000</v>
      </c>
      <c r="D118" s="111">
        <v>587513.33</v>
      </c>
      <c r="E118" s="111">
        <f t="shared" si="4"/>
        <v>1478970.33</v>
      </c>
      <c r="F118" s="110">
        <v>290512.8870575553</v>
      </c>
      <c r="G118" s="111">
        <f t="shared" si="5"/>
        <v>5.090894056300477</v>
      </c>
    </row>
    <row r="119" spans="1:7" ht="15">
      <c r="A119" s="10" t="s">
        <v>257</v>
      </c>
      <c r="B119" s="111">
        <v>702808.53</v>
      </c>
      <c r="C119" s="111">
        <v>0</v>
      </c>
      <c r="D119" s="111">
        <v>546969</v>
      </c>
      <c r="E119" s="111">
        <f t="shared" si="4"/>
        <v>1249777.53</v>
      </c>
      <c r="F119" s="110">
        <v>441248.12046261405</v>
      </c>
      <c r="G119" s="111">
        <f t="shared" si="5"/>
        <v>2.832369073186547</v>
      </c>
    </row>
    <row r="120" spans="1:7" ht="15">
      <c r="A120" s="10" t="s">
        <v>258</v>
      </c>
      <c r="B120" s="111">
        <v>23042</v>
      </c>
      <c r="C120" s="111">
        <v>2186032</v>
      </c>
      <c r="D120" s="111">
        <v>210929</v>
      </c>
      <c r="E120" s="111">
        <f t="shared" si="4"/>
        <v>2420003</v>
      </c>
      <c r="F120" s="110">
        <v>323439.68430404086</v>
      </c>
      <c r="G120" s="111">
        <f t="shared" si="5"/>
        <v>7.48208434969019</v>
      </c>
    </row>
    <row r="121" spans="1:7" ht="15">
      <c r="A121" s="10" t="s">
        <v>31</v>
      </c>
      <c r="B121" s="111">
        <v>61418.41</v>
      </c>
      <c r="C121" s="111">
        <v>0</v>
      </c>
      <c r="D121" s="111">
        <v>346000</v>
      </c>
      <c r="E121" s="111">
        <f t="shared" si="4"/>
        <v>407418.41000000003</v>
      </c>
      <c r="F121" s="110">
        <v>239262.8814984265</v>
      </c>
      <c r="G121" s="111">
        <f t="shared" si="5"/>
        <v>1.702806584324612</v>
      </c>
    </row>
    <row r="122" spans="1:7" ht="15">
      <c r="A122" s="10" t="s">
        <v>32</v>
      </c>
      <c r="B122" s="112">
        <v>0</v>
      </c>
      <c r="C122" s="111">
        <v>0</v>
      </c>
      <c r="D122" s="111">
        <v>174970</v>
      </c>
      <c r="E122" s="111">
        <f t="shared" si="4"/>
        <v>174970</v>
      </c>
      <c r="F122" s="110">
        <v>430233.5343819129</v>
      </c>
      <c r="G122" s="111">
        <f t="shared" si="5"/>
        <v>0.4066861042139996</v>
      </c>
    </row>
    <row r="123" spans="1:7" ht="15">
      <c r="A123" s="10" t="s">
        <v>244</v>
      </c>
      <c r="B123" s="111">
        <v>137501</v>
      </c>
      <c r="C123" s="111">
        <v>0</v>
      </c>
      <c r="D123" s="111">
        <v>195407</v>
      </c>
      <c r="E123" s="111">
        <f t="shared" si="4"/>
        <v>332908</v>
      </c>
      <c r="F123" s="110">
        <v>367296.2774923722</v>
      </c>
      <c r="G123" s="111">
        <f t="shared" si="5"/>
        <v>0.9063745548221998</v>
      </c>
    </row>
    <row r="124" spans="1:7" ht="15">
      <c r="A124" s="10" t="s">
        <v>34</v>
      </c>
      <c r="B124" s="111">
        <v>265432</v>
      </c>
      <c r="C124" s="111">
        <v>0</v>
      </c>
      <c r="D124" s="111">
        <v>320306</v>
      </c>
      <c r="E124" s="111">
        <f t="shared" si="4"/>
        <v>585738</v>
      </c>
      <c r="F124" s="110">
        <v>435798.8145814789</v>
      </c>
      <c r="G124" s="111">
        <f t="shared" si="5"/>
        <v>1.344055973540258</v>
      </c>
    </row>
    <row r="125" spans="1:7" ht="15">
      <c r="A125" s="10" t="s">
        <v>35</v>
      </c>
      <c r="B125" s="111">
        <v>167815</v>
      </c>
      <c r="C125" s="111">
        <v>0</v>
      </c>
      <c r="D125" s="111">
        <v>355264</v>
      </c>
      <c r="E125" s="111">
        <f t="shared" si="4"/>
        <v>523079</v>
      </c>
      <c r="F125" s="110">
        <v>296040.1531797339</v>
      </c>
      <c r="G125" s="111">
        <f t="shared" si="5"/>
        <v>1.7669190965538542</v>
      </c>
    </row>
    <row r="126" spans="1:7" ht="15">
      <c r="A126" s="10" t="s">
        <v>36</v>
      </c>
      <c r="B126" s="111">
        <v>1323419.59</v>
      </c>
      <c r="C126" s="111">
        <v>0</v>
      </c>
      <c r="D126" s="111">
        <v>460301</v>
      </c>
      <c r="E126" s="111">
        <f t="shared" si="4"/>
        <v>1783720.59</v>
      </c>
      <c r="F126" s="110">
        <v>346738.28676243674</v>
      </c>
      <c r="G126" s="111">
        <f t="shared" si="5"/>
        <v>5.144285064839388</v>
      </c>
    </row>
    <row r="127" spans="1:7" ht="15">
      <c r="A127" s="10" t="s">
        <v>37</v>
      </c>
      <c r="B127" s="111">
        <v>317686.99</v>
      </c>
      <c r="C127" s="111">
        <v>0</v>
      </c>
      <c r="D127" s="111">
        <v>250845</v>
      </c>
      <c r="E127" s="111">
        <f t="shared" si="4"/>
        <v>568531.99</v>
      </c>
      <c r="F127" s="110">
        <v>529947.2718743715</v>
      </c>
      <c r="G127" s="111">
        <f t="shared" si="5"/>
        <v>1.0728085984651985</v>
      </c>
    </row>
    <row r="128" spans="1:7" ht="15">
      <c r="A128" s="18" t="s">
        <v>38</v>
      </c>
      <c r="B128" s="113">
        <f>SUM(B97:B127)</f>
        <v>13533134.239999998</v>
      </c>
      <c r="C128" s="113">
        <f>SUM(C97:C127)</f>
        <v>7076414.5</v>
      </c>
      <c r="D128" s="113">
        <v>9518725.85</v>
      </c>
      <c r="E128" s="113">
        <f t="shared" si="4"/>
        <v>30128274.589999996</v>
      </c>
      <c r="F128" s="114">
        <f>SUM(F97:F127)</f>
        <v>11303626.320000004</v>
      </c>
      <c r="G128" s="113">
        <f t="shared" si="5"/>
        <v>2.6653636396925746</v>
      </c>
    </row>
    <row r="129" ht="15">
      <c r="A129" s="23" t="s">
        <v>245</v>
      </c>
    </row>
    <row r="130" ht="15">
      <c r="A130" s="2" t="s">
        <v>246</v>
      </c>
    </row>
    <row r="131" ht="15">
      <c r="A131" t="s">
        <v>247</v>
      </c>
    </row>
    <row r="132" ht="15">
      <c r="A132" s="2" t="s">
        <v>259</v>
      </c>
    </row>
    <row r="133" ht="15">
      <c r="A133" s="2" t="s">
        <v>260</v>
      </c>
    </row>
    <row r="134" ht="15">
      <c r="A134" s="2" t="s">
        <v>261</v>
      </c>
    </row>
    <row r="135" ht="15">
      <c r="A135" s="2"/>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292"/>
  <sheetViews>
    <sheetView zoomScalePageLayoutView="0" workbookViewId="0" topLeftCell="A1">
      <selection activeCell="A1" sqref="A1"/>
    </sheetView>
  </sheetViews>
  <sheetFormatPr defaultColWidth="9.140625" defaultRowHeight="15"/>
  <cols>
    <col min="1" max="1" width="24.421875" style="0" customWidth="1"/>
    <col min="2" max="2" width="34.00390625" style="0" customWidth="1"/>
    <col min="10" max="10" width="11.8515625" style="0" customWidth="1"/>
  </cols>
  <sheetData>
    <row r="1" ht="15">
      <c r="A1" s="163" t="s">
        <v>341</v>
      </c>
    </row>
    <row r="3" spans="1:2" ht="15">
      <c r="A3" s="161" t="s">
        <v>331</v>
      </c>
      <c r="B3" s="161" t="s">
        <v>322</v>
      </c>
    </row>
    <row r="4" spans="1:2" ht="102.75">
      <c r="A4" s="158" t="s">
        <v>328</v>
      </c>
      <c r="B4" s="154" t="s">
        <v>329</v>
      </c>
    </row>
    <row r="8" ht="15">
      <c r="A8" s="23" t="s">
        <v>264</v>
      </c>
    </row>
    <row r="9" ht="15">
      <c r="A9" s="23"/>
    </row>
    <row r="10" spans="1:6" ht="15.75" thickBot="1">
      <c r="A10" s="207"/>
      <c r="B10" s="207"/>
      <c r="C10" s="207"/>
      <c r="D10" s="207"/>
      <c r="E10" s="207"/>
      <c r="F10" s="207"/>
    </row>
    <row r="11" spans="1:10" ht="15.75" thickBot="1">
      <c r="A11" s="208" t="s">
        <v>265</v>
      </c>
      <c r="B11" s="205" t="s">
        <v>266</v>
      </c>
      <c r="C11" s="206"/>
      <c r="D11" s="205" t="s">
        <v>267</v>
      </c>
      <c r="E11" s="206"/>
      <c r="F11" s="205" t="s">
        <v>268</v>
      </c>
      <c r="G11" s="206"/>
      <c r="H11" s="205" t="s">
        <v>269</v>
      </c>
      <c r="I11" s="206"/>
      <c r="J11" s="208" t="s">
        <v>270</v>
      </c>
    </row>
    <row r="12" spans="1:10" ht="15.75" thickBot="1">
      <c r="A12" s="209"/>
      <c r="B12" s="40" t="s">
        <v>271</v>
      </c>
      <c r="C12" s="40" t="s">
        <v>272</v>
      </c>
      <c r="D12" s="40" t="s">
        <v>271</v>
      </c>
      <c r="E12" s="40" t="s">
        <v>272</v>
      </c>
      <c r="F12" s="40" t="s">
        <v>271</v>
      </c>
      <c r="G12" s="40" t="s">
        <v>272</v>
      </c>
      <c r="H12" s="40" t="s">
        <v>271</v>
      </c>
      <c r="I12" s="40" t="s">
        <v>272</v>
      </c>
      <c r="J12" s="209"/>
    </row>
    <row r="13" spans="1:10" ht="15.75" thickBot="1">
      <c r="A13" s="41" t="s">
        <v>273</v>
      </c>
      <c r="B13" s="115">
        <v>243</v>
      </c>
      <c r="C13" s="115">
        <v>70.4</v>
      </c>
      <c r="D13" s="115">
        <v>102</v>
      </c>
      <c r="E13" s="115">
        <v>29.6</v>
      </c>
      <c r="F13" s="115">
        <v>0</v>
      </c>
      <c r="G13" s="115">
        <v>0</v>
      </c>
      <c r="H13" s="115">
        <v>0</v>
      </c>
      <c r="I13" s="115">
        <v>0</v>
      </c>
      <c r="J13" s="115">
        <v>345</v>
      </c>
    </row>
    <row r="14" spans="1:10" ht="15.75" thickBot="1">
      <c r="A14" s="44" t="s">
        <v>274</v>
      </c>
      <c r="B14" s="116">
        <v>211</v>
      </c>
      <c r="C14" s="116">
        <v>59.1</v>
      </c>
      <c r="D14" s="116">
        <v>146</v>
      </c>
      <c r="E14" s="116">
        <v>40.9</v>
      </c>
      <c r="F14" s="116">
        <v>0</v>
      </c>
      <c r="G14" s="116">
        <v>0</v>
      </c>
      <c r="H14" s="116">
        <v>0</v>
      </c>
      <c r="I14" s="116">
        <v>0</v>
      </c>
      <c r="J14" s="116">
        <v>357</v>
      </c>
    </row>
    <row r="15" spans="1:10" ht="15.75" thickBot="1">
      <c r="A15" s="41" t="s">
        <v>275</v>
      </c>
      <c r="B15" s="115">
        <v>83</v>
      </c>
      <c r="C15" s="115">
        <v>23.8</v>
      </c>
      <c r="D15" s="115">
        <v>266</v>
      </c>
      <c r="E15" s="115">
        <v>76.2</v>
      </c>
      <c r="F15" s="115">
        <v>0</v>
      </c>
      <c r="G15" s="115">
        <v>0</v>
      </c>
      <c r="H15" s="115">
        <v>0</v>
      </c>
      <c r="I15" s="115">
        <v>0</v>
      </c>
      <c r="J15" s="115">
        <v>349</v>
      </c>
    </row>
    <row r="16" spans="1:10" ht="15.75" thickBot="1">
      <c r="A16" s="44" t="s">
        <v>276</v>
      </c>
      <c r="B16" s="116">
        <v>177</v>
      </c>
      <c r="C16" s="116">
        <v>49.2</v>
      </c>
      <c r="D16" s="116">
        <v>176</v>
      </c>
      <c r="E16" s="116">
        <v>48.9</v>
      </c>
      <c r="F16" s="116">
        <v>5</v>
      </c>
      <c r="G16" s="116">
        <v>1.4</v>
      </c>
      <c r="H16" s="116">
        <v>2</v>
      </c>
      <c r="I16" s="116">
        <v>0.6</v>
      </c>
      <c r="J16" s="116">
        <v>360</v>
      </c>
    </row>
    <row r="17" spans="1:10" ht="15.75" thickBot="1">
      <c r="A17" s="41" t="s">
        <v>277</v>
      </c>
      <c r="B17" s="115">
        <v>157</v>
      </c>
      <c r="C17" s="115">
        <v>44.9</v>
      </c>
      <c r="D17" s="115">
        <v>169</v>
      </c>
      <c r="E17" s="115">
        <v>48.3</v>
      </c>
      <c r="F17" s="115">
        <v>19</v>
      </c>
      <c r="G17" s="115">
        <v>5.4</v>
      </c>
      <c r="H17" s="115">
        <v>5</v>
      </c>
      <c r="I17" s="115">
        <v>1.4</v>
      </c>
      <c r="J17" s="115">
        <v>350</v>
      </c>
    </row>
    <row r="18" spans="1:10" ht="15.75" thickBot="1">
      <c r="A18" s="44" t="s">
        <v>278</v>
      </c>
      <c r="B18" s="116">
        <v>238</v>
      </c>
      <c r="C18" s="116">
        <v>70</v>
      </c>
      <c r="D18" s="116">
        <v>99</v>
      </c>
      <c r="E18" s="116">
        <v>29.1</v>
      </c>
      <c r="F18" s="116">
        <v>3</v>
      </c>
      <c r="G18" s="116">
        <v>0.9</v>
      </c>
      <c r="H18" s="116">
        <v>0</v>
      </c>
      <c r="I18" s="116">
        <v>0</v>
      </c>
      <c r="J18" s="116">
        <v>340</v>
      </c>
    </row>
    <row r="19" spans="1:10" ht="15.75" thickBot="1">
      <c r="A19" s="41" t="s">
        <v>279</v>
      </c>
      <c r="B19" s="115">
        <v>196</v>
      </c>
      <c r="C19" s="115">
        <v>54.6</v>
      </c>
      <c r="D19" s="115">
        <v>155</v>
      </c>
      <c r="E19" s="115">
        <v>43.2</v>
      </c>
      <c r="F19" s="115">
        <v>6</v>
      </c>
      <c r="G19" s="115">
        <v>1.7</v>
      </c>
      <c r="H19" s="115">
        <v>2</v>
      </c>
      <c r="I19" s="115">
        <v>0.6</v>
      </c>
      <c r="J19" s="115">
        <v>359</v>
      </c>
    </row>
    <row r="20" spans="1:10" ht="15.75" thickBot="1">
      <c r="A20" s="44" t="s">
        <v>280</v>
      </c>
      <c r="B20" s="116">
        <v>148</v>
      </c>
      <c r="C20" s="116">
        <v>43.7</v>
      </c>
      <c r="D20" s="116">
        <v>171</v>
      </c>
      <c r="E20" s="116">
        <v>50.4</v>
      </c>
      <c r="F20" s="116">
        <v>14</v>
      </c>
      <c r="G20" s="116">
        <v>4.1</v>
      </c>
      <c r="H20" s="116">
        <v>6</v>
      </c>
      <c r="I20" s="116">
        <v>1.8</v>
      </c>
      <c r="J20" s="116">
        <v>339</v>
      </c>
    </row>
    <row r="21" spans="1:10" ht="15.75" thickBot="1">
      <c r="A21" s="41" t="s">
        <v>281</v>
      </c>
      <c r="B21" s="115">
        <v>192</v>
      </c>
      <c r="C21" s="115">
        <v>55.8</v>
      </c>
      <c r="D21" s="115">
        <v>147</v>
      </c>
      <c r="E21" s="115">
        <v>42.7</v>
      </c>
      <c r="F21" s="115">
        <v>5</v>
      </c>
      <c r="G21" s="115">
        <v>1.5</v>
      </c>
      <c r="H21" s="115">
        <v>0</v>
      </c>
      <c r="I21" s="115">
        <v>0</v>
      </c>
      <c r="J21" s="115">
        <v>344</v>
      </c>
    </row>
    <row r="22" spans="1:10" ht="15.75" thickBot="1">
      <c r="A22" s="44" t="s">
        <v>282</v>
      </c>
      <c r="B22" s="116">
        <v>143</v>
      </c>
      <c r="C22" s="116">
        <v>51.4</v>
      </c>
      <c r="D22" s="116">
        <v>130</v>
      </c>
      <c r="E22" s="116">
        <v>46.8</v>
      </c>
      <c r="F22" s="116">
        <v>3</v>
      </c>
      <c r="G22" s="116">
        <v>1.1</v>
      </c>
      <c r="H22" s="116">
        <v>2</v>
      </c>
      <c r="I22" s="116">
        <v>0.7</v>
      </c>
      <c r="J22" s="116">
        <v>278</v>
      </c>
    </row>
    <row r="23" spans="1:10" ht="15.75" thickBot="1">
      <c r="A23" s="41" t="s">
        <v>283</v>
      </c>
      <c r="B23" s="115">
        <v>195</v>
      </c>
      <c r="C23" s="115">
        <v>54.2</v>
      </c>
      <c r="D23" s="115">
        <v>161</v>
      </c>
      <c r="E23" s="115">
        <v>44.7</v>
      </c>
      <c r="F23" s="115">
        <v>3</v>
      </c>
      <c r="G23" s="115">
        <v>0.8</v>
      </c>
      <c r="H23" s="115">
        <v>1</v>
      </c>
      <c r="I23" s="115">
        <v>0.3</v>
      </c>
      <c r="J23" s="115">
        <v>360</v>
      </c>
    </row>
    <row r="24" spans="1:10" ht="15.75" thickBot="1">
      <c r="A24" s="44" t="s">
        <v>284</v>
      </c>
      <c r="B24" s="116">
        <v>173</v>
      </c>
      <c r="C24" s="116">
        <v>50.3</v>
      </c>
      <c r="D24" s="116">
        <v>153</v>
      </c>
      <c r="E24" s="116">
        <v>44.5</v>
      </c>
      <c r="F24" s="116">
        <v>13</v>
      </c>
      <c r="G24" s="116">
        <v>3.6</v>
      </c>
      <c r="H24" s="116">
        <v>5</v>
      </c>
      <c r="I24" s="116">
        <v>1.5</v>
      </c>
      <c r="J24" s="116">
        <v>344</v>
      </c>
    </row>
    <row r="25" spans="1:10" ht="15.75" thickBot="1">
      <c r="A25" s="41" t="s">
        <v>285</v>
      </c>
      <c r="B25" s="115">
        <v>172</v>
      </c>
      <c r="C25" s="115">
        <v>48.2</v>
      </c>
      <c r="D25" s="115">
        <v>166</v>
      </c>
      <c r="E25" s="115">
        <v>46.5</v>
      </c>
      <c r="F25" s="115">
        <v>14</v>
      </c>
      <c r="G25" s="115">
        <v>3.9</v>
      </c>
      <c r="H25" s="115">
        <v>3</v>
      </c>
      <c r="I25" s="115">
        <v>1.4</v>
      </c>
      <c r="J25" s="115">
        <v>357</v>
      </c>
    </row>
    <row r="26" spans="1:11" ht="15.75" thickBot="1">
      <c r="A26" s="44" t="s">
        <v>286</v>
      </c>
      <c r="B26" s="116">
        <v>78</v>
      </c>
      <c r="C26" s="116">
        <v>89.7</v>
      </c>
      <c r="D26" s="116">
        <v>9</v>
      </c>
      <c r="E26" s="116">
        <v>0.3</v>
      </c>
      <c r="F26" s="116">
        <v>0</v>
      </c>
      <c r="G26" s="116">
        <v>0</v>
      </c>
      <c r="H26" s="116">
        <v>0</v>
      </c>
      <c r="I26" s="116">
        <v>0</v>
      </c>
      <c r="J26" s="116">
        <v>87</v>
      </c>
      <c r="K26" s="117"/>
    </row>
    <row r="27" spans="1:11" ht="15">
      <c r="A27" s="210" t="s">
        <v>287</v>
      </c>
      <c r="B27" s="210"/>
      <c r="C27" s="210"/>
      <c r="D27" s="210"/>
      <c r="E27" s="210"/>
      <c r="F27" s="210"/>
      <c r="G27" s="210"/>
      <c r="H27" s="210"/>
      <c r="I27" s="210"/>
      <c r="J27" s="210"/>
      <c r="K27" s="211"/>
    </row>
    <row r="28" spans="1:11" ht="15">
      <c r="A28" s="212" t="s">
        <v>288</v>
      </c>
      <c r="B28" s="212"/>
      <c r="C28" s="212"/>
      <c r="D28" s="212"/>
      <c r="E28" s="212"/>
      <c r="F28" s="212"/>
      <c r="G28" s="212"/>
      <c r="H28" s="212"/>
      <c r="I28" s="212"/>
      <c r="J28" s="212"/>
      <c r="K28" s="212"/>
    </row>
    <row r="29" spans="1:11" ht="15">
      <c r="A29" s="213" t="s">
        <v>289</v>
      </c>
      <c r="B29" s="213"/>
      <c r="C29" s="213"/>
      <c r="D29" s="213"/>
      <c r="E29" s="213"/>
      <c r="F29" s="213"/>
      <c r="G29" s="213"/>
      <c r="H29" s="213"/>
      <c r="I29" s="213"/>
      <c r="J29" s="213"/>
      <c r="K29" s="213"/>
    </row>
    <row r="30" spans="1:11" ht="15">
      <c r="A30" s="119"/>
      <c r="B30" s="119"/>
      <c r="C30" s="119"/>
      <c r="D30" s="119"/>
      <c r="E30" s="119"/>
      <c r="F30" s="119"/>
      <c r="G30" s="119"/>
      <c r="H30" s="119"/>
      <c r="I30" s="119"/>
      <c r="J30" s="119"/>
      <c r="K30" s="119"/>
    </row>
    <row r="31" ht="15">
      <c r="A31" s="2"/>
    </row>
    <row r="32" spans="1:11" ht="15">
      <c r="A32" s="120"/>
      <c r="B32" s="120"/>
      <c r="C32" s="120"/>
      <c r="D32" s="120"/>
      <c r="E32" s="120"/>
      <c r="F32" s="120"/>
      <c r="G32" s="120"/>
      <c r="H32" s="120"/>
      <c r="I32" s="120"/>
      <c r="J32" s="120"/>
      <c r="K32" s="120"/>
    </row>
    <row r="33" spans="1:11" ht="15">
      <c r="A33" s="120"/>
      <c r="B33" s="120"/>
      <c r="C33" s="120"/>
      <c r="D33" s="120"/>
      <c r="E33" s="120"/>
      <c r="F33" s="120"/>
      <c r="G33" s="120"/>
      <c r="H33" s="120"/>
      <c r="I33" s="120"/>
      <c r="J33" s="120"/>
      <c r="K33" s="120"/>
    </row>
    <row r="34" spans="1:6" ht="15">
      <c r="A34" s="207"/>
      <c r="B34" s="207"/>
      <c r="C34" s="207"/>
      <c r="D34" s="207"/>
      <c r="E34" s="207"/>
      <c r="F34" s="207"/>
    </row>
    <row r="35" spans="1:11" ht="15.75" thickBot="1">
      <c r="A35" s="207" t="s">
        <v>333</v>
      </c>
      <c r="B35" s="207"/>
      <c r="C35" s="207"/>
      <c r="D35" s="207"/>
      <c r="E35" s="207"/>
      <c r="F35" s="207"/>
      <c r="G35" s="118"/>
      <c r="H35" s="118"/>
      <c r="I35" s="118"/>
      <c r="J35" s="118"/>
      <c r="K35" s="118"/>
    </row>
    <row r="36" spans="1:10" ht="15.75" thickBot="1">
      <c r="A36" s="208" t="s">
        <v>265</v>
      </c>
      <c r="B36" s="205" t="s">
        <v>266</v>
      </c>
      <c r="C36" s="206"/>
      <c r="D36" s="205" t="s">
        <v>267</v>
      </c>
      <c r="E36" s="206"/>
      <c r="F36" s="205" t="s">
        <v>268</v>
      </c>
      <c r="G36" s="206"/>
      <c r="H36" s="205" t="s">
        <v>269</v>
      </c>
      <c r="I36" s="206"/>
      <c r="J36" s="208" t="s">
        <v>270</v>
      </c>
    </row>
    <row r="37" spans="1:10" ht="15.75" thickBot="1">
      <c r="A37" s="209"/>
      <c r="B37" s="40" t="s">
        <v>271</v>
      </c>
      <c r="C37" s="40" t="s">
        <v>272</v>
      </c>
      <c r="D37" s="40" t="s">
        <v>271</v>
      </c>
      <c r="E37" s="40" t="s">
        <v>272</v>
      </c>
      <c r="F37" s="40" t="s">
        <v>271</v>
      </c>
      <c r="G37" s="40" t="s">
        <v>272</v>
      </c>
      <c r="H37" s="40" t="s">
        <v>271</v>
      </c>
      <c r="I37" s="40" t="s">
        <v>272</v>
      </c>
      <c r="J37" s="209"/>
    </row>
    <row r="38" spans="1:10" ht="15.75" thickBot="1">
      <c r="A38" s="41" t="s">
        <v>273</v>
      </c>
      <c r="B38" s="115">
        <v>24</v>
      </c>
      <c r="C38" s="121">
        <f>(B38*100)/J38</f>
        <v>92.3076923076923</v>
      </c>
      <c r="D38" s="115">
        <v>2</v>
      </c>
      <c r="E38" s="121">
        <f>(D38*100)/J38</f>
        <v>7.6923076923076925</v>
      </c>
      <c r="F38" s="115">
        <v>0</v>
      </c>
      <c r="G38" s="121">
        <f>(F38*100)/J38</f>
        <v>0</v>
      </c>
      <c r="H38" s="115">
        <v>0</v>
      </c>
      <c r="I38" s="121">
        <f>(H38*100)/J38</f>
        <v>0</v>
      </c>
      <c r="J38" s="115">
        <f>B38+D38+F38+H38</f>
        <v>26</v>
      </c>
    </row>
    <row r="39" spans="1:10" ht="15.75" thickBot="1">
      <c r="A39" s="44" t="s">
        <v>274</v>
      </c>
      <c r="B39" s="116">
        <v>319</v>
      </c>
      <c r="C39" s="122">
        <f>(B39*100)/J39</f>
        <v>90.36827195467423</v>
      </c>
      <c r="D39" s="116">
        <v>34</v>
      </c>
      <c r="E39" s="122">
        <f>(D39*100)/J39</f>
        <v>9.63172804532578</v>
      </c>
      <c r="F39" s="116">
        <v>0</v>
      </c>
      <c r="G39" s="122">
        <f>(F39*100)/J39</f>
        <v>0</v>
      </c>
      <c r="H39" s="116">
        <v>0</v>
      </c>
      <c r="I39" s="122">
        <f aca="true" t="shared" si="0" ref="I39:I50">(H39*100)/J39</f>
        <v>0</v>
      </c>
      <c r="J39" s="123">
        <f>B39+D39+F39+H39</f>
        <v>353</v>
      </c>
    </row>
    <row r="40" spans="1:10" ht="15.75" thickBot="1">
      <c r="A40" s="41" t="s">
        <v>275</v>
      </c>
      <c r="B40" s="115">
        <v>272</v>
      </c>
      <c r="C40" s="121">
        <f>(B40*100)/J40</f>
        <v>82.42424242424242</v>
      </c>
      <c r="D40" s="115">
        <v>58</v>
      </c>
      <c r="E40" s="121">
        <f>(D40*100)/J40</f>
        <v>17.575757575757574</v>
      </c>
      <c r="F40" s="115">
        <v>0</v>
      </c>
      <c r="G40" s="121">
        <f>(F40*100)/J40</f>
        <v>0</v>
      </c>
      <c r="H40" s="115">
        <v>0</v>
      </c>
      <c r="I40" s="121">
        <f t="shared" si="0"/>
        <v>0</v>
      </c>
      <c r="J40" s="115">
        <f>B40+D40+F40+H40</f>
        <v>330</v>
      </c>
    </row>
    <row r="41" spans="1:10" ht="15.75" thickBot="1">
      <c r="A41" s="44" t="s">
        <v>276</v>
      </c>
      <c r="B41" s="116">
        <v>261</v>
      </c>
      <c r="C41" s="122">
        <f>(B41*100)/J41</f>
        <v>75.21613832853026</v>
      </c>
      <c r="D41" s="116">
        <v>85</v>
      </c>
      <c r="E41" s="122">
        <f>(D41*100)/J41</f>
        <v>24.495677233429394</v>
      </c>
      <c r="F41" s="116">
        <v>1</v>
      </c>
      <c r="G41" s="122">
        <f>(F41*100)/J41</f>
        <v>0.2881844380403458</v>
      </c>
      <c r="H41" s="116">
        <v>0</v>
      </c>
      <c r="I41" s="122">
        <f t="shared" si="0"/>
        <v>0</v>
      </c>
      <c r="J41" s="123">
        <f>B41+D41+F41+H41</f>
        <v>347</v>
      </c>
    </row>
    <row r="42" spans="1:10" ht="15.75" thickBot="1">
      <c r="A42" s="41" t="s">
        <v>277</v>
      </c>
      <c r="B42" s="115" t="s">
        <v>227</v>
      </c>
      <c r="C42" s="115" t="s">
        <v>227</v>
      </c>
      <c r="D42" s="115" t="s">
        <v>227</v>
      </c>
      <c r="E42" s="115" t="s">
        <v>227</v>
      </c>
      <c r="F42" s="115" t="s">
        <v>227</v>
      </c>
      <c r="G42" s="115" t="s">
        <v>227</v>
      </c>
      <c r="H42" s="115" t="s">
        <v>227</v>
      </c>
      <c r="I42" s="115" t="s">
        <v>227</v>
      </c>
      <c r="J42" s="115" t="s">
        <v>227</v>
      </c>
    </row>
    <row r="43" spans="1:10" ht="15.75" thickBot="1">
      <c r="A43" s="44" t="s">
        <v>278</v>
      </c>
      <c r="B43" s="116">
        <v>191</v>
      </c>
      <c r="C43" s="122">
        <f aca="true" t="shared" si="1" ref="C43:C50">(B43*100)/J43</f>
        <v>91.82692307692308</v>
      </c>
      <c r="D43" s="116">
        <v>17</v>
      </c>
      <c r="E43" s="122">
        <f aca="true" t="shared" si="2" ref="E43:E50">(D43*100)/J43</f>
        <v>8.173076923076923</v>
      </c>
      <c r="F43" s="116">
        <v>0</v>
      </c>
      <c r="G43" s="122">
        <f aca="true" t="shared" si="3" ref="G43:G50">(F43*100)/J43</f>
        <v>0</v>
      </c>
      <c r="H43" s="116">
        <v>0</v>
      </c>
      <c r="I43" s="122">
        <f t="shared" si="0"/>
        <v>0</v>
      </c>
      <c r="J43" s="123">
        <f aca="true" t="shared" si="4" ref="J43:J50">B43+D43+F43+H43</f>
        <v>208</v>
      </c>
    </row>
    <row r="44" spans="1:10" ht="15.75" thickBot="1">
      <c r="A44" s="41" t="s">
        <v>279</v>
      </c>
      <c r="B44" s="115">
        <v>237</v>
      </c>
      <c r="C44" s="121">
        <f t="shared" si="1"/>
        <v>82.86713286713287</v>
      </c>
      <c r="D44" s="115">
        <v>49</v>
      </c>
      <c r="E44" s="121">
        <f t="shared" si="2"/>
        <v>17.132867132867133</v>
      </c>
      <c r="F44" s="115">
        <v>0</v>
      </c>
      <c r="G44" s="121">
        <f t="shared" si="3"/>
        <v>0</v>
      </c>
      <c r="H44" s="115">
        <v>0</v>
      </c>
      <c r="I44" s="121">
        <f t="shared" si="0"/>
        <v>0</v>
      </c>
      <c r="J44" s="115">
        <f t="shared" si="4"/>
        <v>286</v>
      </c>
    </row>
    <row r="45" spans="1:10" ht="15.75" thickBot="1">
      <c r="A45" s="44" t="s">
        <v>280</v>
      </c>
      <c r="B45" s="116">
        <v>277</v>
      </c>
      <c r="C45" s="122">
        <f t="shared" si="1"/>
        <v>86.5625</v>
      </c>
      <c r="D45" s="116">
        <v>43</v>
      </c>
      <c r="E45" s="122">
        <f t="shared" si="2"/>
        <v>13.4375</v>
      </c>
      <c r="F45" s="116">
        <v>0</v>
      </c>
      <c r="G45" s="122">
        <f t="shared" si="3"/>
        <v>0</v>
      </c>
      <c r="H45" s="116">
        <v>0</v>
      </c>
      <c r="I45" s="122">
        <f t="shared" si="0"/>
        <v>0</v>
      </c>
      <c r="J45" s="123">
        <f t="shared" si="4"/>
        <v>320</v>
      </c>
    </row>
    <row r="46" spans="1:10" ht="15.75" thickBot="1">
      <c r="A46" s="41" t="s">
        <v>281</v>
      </c>
      <c r="B46" s="115">
        <v>245</v>
      </c>
      <c r="C46" s="121">
        <f t="shared" si="1"/>
        <v>67.86703601108033</v>
      </c>
      <c r="D46" s="115">
        <v>115</v>
      </c>
      <c r="E46" s="121">
        <f t="shared" si="2"/>
        <v>31.85595567867036</v>
      </c>
      <c r="F46" s="115">
        <v>1</v>
      </c>
      <c r="G46" s="121">
        <f t="shared" si="3"/>
        <v>0.2770083102493075</v>
      </c>
      <c r="H46" s="115">
        <v>0</v>
      </c>
      <c r="I46" s="121">
        <f t="shared" si="0"/>
        <v>0</v>
      </c>
      <c r="J46" s="115">
        <f t="shared" si="4"/>
        <v>361</v>
      </c>
    </row>
    <row r="47" spans="1:10" ht="15.75" thickBot="1">
      <c r="A47" s="44" t="s">
        <v>282</v>
      </c>
      <c r="B47" s="116">
        <v>250</v>
      </c>
      <c r="C47" s="122">
        <f t="shared" si="1"/>
        <v>85.61643835616438</v>
      </c>
      <c r="D47" s="116">
        <v>42</v>
      </c>
      <c r="E47" s="122">
        <f t="shared" si="2"/>
        <v>14.383561643835616</v>
      </c>
      <c r="F47" s="116">
        <v>0</v>
      </c>
      <c r="G47" s="122">
        <f t="shared" si="3"/>
        <v>0</v>
      </c>
      <c r="H47" s="123">
        <v>0</v>
      </c>
      <c r="I47" s="122">
        <f t="shared" si="0"/>
        <v>0</v>
      </c>
      <c r="J47" s="123">
        <f t="shared" si="4"/>
        <v>292</v>
      </c>
    </row>
    <row r="48" spans="1:10" ht="15.75" thickBot="1">
      <c r="A48" s="41" t="s">
        <v>283</v>
      </c>
      <c r="B48" s="115">
        <v>92</v>
      </c>
      <c r="C48" s="121">
        <f t="shared" si="1"/>
        <v>92.92929292929293</v>
      </c>
      <c r="D48" s="115">
        <v>7</v>
      </c>
      <c r="E48" s="121">
        <f t="shared" si="2"/>
        <v>7.070707070707071</v>
      </c>
      <c r="F48" s="115">
        <v>0</v>
      </c>
      <c r="G48" s="121">
        <f t="shared" si="3"/>
        <v>0</v>
      </c>
      <c r="H48" s="115">
        <v>0</v>
      </c>
      <c r="I48" s="121">
        <f t="shared" si="0"/>
        <v>0</v>
      </c>
      <c r="J48" s="115">
        <f t="shared" si="4"/>
        <v>99</v>
      </c>
    </row>
    <row r="49" spans="1:10" ht="15.75" thickBot="1">
      <c r="A49" s="44" t="s">
        <v>284</v>
      </c>
      <c r="B49" s="116">
        <v>268</v>
      </c>
      <c r="C49" s="122">
        <f t="shared" si="1"/>
        <v>74.44444444444444</v>
      </c>
      <c r="D49" s="116">
        <v>92</v>
      </c>
      <c r="E49" s="122">
        <f t="shared" si="2"/>
        <v>25.555555555555557</v>
      </c>
      <c r="F49" s="116">
        <v>0</v>
      </c>
      <c r="G49" s="122">
        <f t="shared" si="3"/>
        <v>0</v>
      </c>
      <c r="H49" s="116">
        <v>0</v>
      </c>
      <c r="I49" s="122">
        <f t="shared" si="0"/>
        <v>0</v>
      </c>
      <c r="J49" s="123">
        <f t="shared" si="4"/>
        <v>360</v>
      </c>
    </row>
    <row r="50" spans="1:10" ht="15.75" thickBot="1">
      <c r="A50" s="41" t="s">
        <v>285</v>
      </c>
      <c r="B50" s="115">
        <v>39</v>
      </c>
      <c r="C50" s="121">
        <f t="shared" si="1"/>
        <v>100</v>
      </c>
      <c r="D50" s="115">
        <v>0</v>
      </c>
      <c r="E50" s="121">
        <f t="shared" si="2"/>
        <v>0</v>
      </c>
      <c r="F50" s="115">
        <v>0</v>
      </c>
      <c r="G50" s="121">
        <f t="shared" si="3"/>
        <v>0</v>
      </c>
      <c r="H50" s="115">
        <v>0</v>
      </c>
      <c r="I50" s="121">
        <f t="shared" si="0"/>
        <v>0</v>
      </c>
      <c r="J50" s="115">
        <f t="shared" si="4"/>
        <v>39</v>
      </c>
    </row>
    <row r="51" spans="1:11" ht="15.75" thickBot="1">
      <c r="A51" s="44" t="s">
        <v>290</v>
      </c>
      <c r="B51" s="123" t="s">
        <v>227</v>
      </c>
      <c r="C51" s="123" t="s">
        <v>227</v>
      </c>
      <c r="D51" s="123" t="s">
        <v>227</v>
      </c>
      <c r="E51" s="123" t="s">
        <v>227</v>
      </c>
      <c r="F51" s="123" t="s">
        <v>227</v>
      </c>
      <c r="G51" s="123" t="s">
        <v>227</v>
      </c>
      <c r="H51" s="123" t="s">
        <v>227</v>
      </c>
      <c r="I51" s="123" t="s">
        <v>227</v>
      </c>
      <c r="J51" s="123" t="s">
        <v>227</v>
      </c>
      <c r="K51" s="117"/>
    </row>
    <row r="52" spans="1:11" ht="15">
      <c r="A52" s="210" t="s">
        <v>291</v>
      </c>
      <c r="B52" s="210"/>
      <c r="C52" s="210"/>
      <c r="D52" s="210"/>
      <c r="E52" s="210"/>
      <c r="F52" s="210"/>
      <c r="G52" s="210"/>
      <c r="H52" s="210"/>
      <c r="I52" s="210"/>
      <c r="J52" s="210"/>
      <c r="K52" s="211"/>
    </row>
    <row r="53" spans="1:11" ht="15">
      <c r="A53" s="213" t="s">
        <v>292</v>
      </c>
      <c r="B53" s="213"/>
      <c r="C53" s="213"/>
      <c r="D53" s="213"/>
      <c r="E53" s="213"/>
      <c r="F53" s="213"/>
      <c r="G53" s="213"/>
      <c r="H53" s="213"/>
      <c r="I53" s="213"/>
      <c r="J53" s="213"/>
      <c r="K53" s="213"/>
    </row>
    <row r="54" ht="15">
      <c r="A54" s="118" t="s">
        <v>293</v>
      </c>
    </row>
    <row r="55" ht="15">
      <c r="A55" s="118"/>
    </row>
    <row r="56" spans="1:6" ht="15">
      <c r="A56" s="207"/>
      <c r="B56" s="207"/>
      <c r="C56" s="207"/>
      <c r="D56" s="207"/>
      <c r="E56" s="207"/>
      <c r="F56" s="207"/>
    </row>
    <row r="57" spans="1:11" ht="15.75" thickBot="1">
      <c r="A57" s="207" t="s">
        <v>334</v>
      </c>
      <c r="B57" s="207"/>
      <c r="C57" s="207"/>
      <c r="D57" s="207"/>
      <c r="E57" s="207"/>
      <c r="F57" s="207"/>
      <c r="G57" s="118"/>
      <c r="H57" s="118"/>
      <c r="I57" s="118"/>
      <c r="J57" s="118"/>
      <c r="K57" s="118"/>
    </row>
    <row r="58" spans="1:10" ht="15.75" thickBot="1">
      <c r="A58" s="208" t="s">
        <v>265</v>
      </c>
      <c r="B58" s="205" t="s">
        <v>266</v>
      </c>
      <c r="C58" s="206"/>
      <c r="D58" s="205" t="s">
        <v>267</v>
      </c>
      <c r="E58" s="206"/>
      <c r="F58" s="205" t="s">
        <v>268</v>
      </c>
      <c r="G58" s="206"/>
      <c r="H58" s="205" t="s">
        <v>269</v>
      </c>
      <c r="I58" s="206"/>
      <c r="J58" s="208" t="s">
        <v>270</v>
      </c>
    </row>
    <row r="59" spans="1:10" ht="15.75" thickBot="1">
      <c r="A59" s="209"/>
      <c r="B59" s="40" t="s">
        <v>271</v>
      </c>
      <c r="C59" s="40" t="s">
        <v>272</v>
      </c>
      <c r="D59" s="40" t="s">
        <v>271</v>
      </c>
      <c r="E59" s="40" t="s">
        <v>272</v>
      </c>
      <c r="F59" s="40" t="s">
        <v>271</v>
      </c>
      <c r="G59" s="40" t="s">
        <v>272</v>
      </c>
      <c r="H59" s="40" t="s">
        <v>271</v>
      </c>
      <c r="I59" s="40" t="s">
        <v>272</v>
      </c>
      <c r="J59" s="209"/>
    </row>
    <row r="60" spans="1:10" ht="15.75" thickBot="1">
      <c r="A60" s="41" t="s">
        <v>273</v>
      </c>
      <c r="B60" s="115" t="s">
        <v>227</v>
      </c>
      <c r="C60" s="115" t="s">
        <v>227</v>
      </c>
      <c r="D60" s="115" t="s">
        <v>227</v>
      </c>
      <c r="E60" s="115" t="s">
        <v>227</v>
      </c>
      <c r="F60" s="115" t="s">
        <v>227</v>
      </c>
      <c r="G60" s="115" t="s">
        <v>227</v>
      </c>
      <c r="H60" s="115" t="s">
        <v>227</v>
      </c>
      <c r="I60" s="115" t="s">
        <v>227</v>
      </c>
      <c r="J60" s="115" t="s">
        <v>227</v>
      </c>
    </row>
    <row r="61" spans="1:10" ht="15.75" thickBot="1">
      <c r="A61" s="44" t="s">
        <v>274</v>
      </c>
      <c r="B61" s="116">
        <v>328</v>
      </c>
      <c r="C61" s="122">
        <f>(B61*100)/J61</f>
        <v>100</v>
      </c>
      <c r="D61" s="116">
        <v>0</v>
      </c>
      <c r="E61" s="122">
        <f>(D61*100)/J61</f>
        <v>0</v>
      </c>
      <c r="F61" s="116">
        <v>0</v>
      </c>
      <c r="G61" s="122">
        <f>(F61*100)/J61</f>
        <v>0</v>
      </c>
      <c r="H61" s="116">
        <v>0</v>
      </c>
      <c r="I61" s="122">
        <f>(H61*100)/J61</f>
        <v>0</v>
      </c>
      <c r="J61" s="123">
        <f>B61+D61+F61+H61</f>
        <v>328</v>
      </c>
    </row>
    <row r="62" spans="1:10" ht="15.75" thickBot="1">
      <c r="A62" s="41" t="s">
        <v>275</v>
      </c>
      <c r="B62" s="115">
        <v>355</v>
      </c>
      <c r="C62" s="121">
        <f>(B62*100)/J62</f>
        <v>100</v>
      </c>
      <c r="D62" s="115">
        <v>0</v>
      </c>
      <c r="E62" s="121">
        <f>(D62*100)/J62</f>
        <v>0</v>
      </c>
      <c r="F62" s="115">
        <v>0</v>
      </c>
      <c r="G62" s="121">
        <f>(F62*100)/J62</f>
        <v>0</v>
      </c>
      <c r="H62" s="115">
        <v>0</v>
      </c>
      <c r="I62" s="121">
        <f>(H62*100)/J62</f>
        <v>0</v>
      </c>
      <c r="J62" s="115">
        <f>B62+D62+F62+H62</f>
        <v>355</v>
      </c>
    </row>
    <row r="63" spans="1:10" ht="15.75" thickBot="1">
      <c r="A63" s="44" t="s">
        <v>276</v>
      </c>
      <c r="B63" s="123" t="s">
        <v>227</v>
      </c>
      <c r="C63" s="123" t="s">
        <v>227</v>
      </c>
      <c r="D63" s="123" t="s">
        <v>227</v>
      </c>
      <c r="E63" s="123" t="s">
        <v>227</v>
      </c>
      <c r="F63" s="123" t="s">
        <v>227</v>
      </c>
      <c r="G63" s="123" t="s">
        <v>227</v>
      </c>
      <c r="H63" s="123" t="s">
        <v>227</v>
      </c>
      <c r="I63" s="123" t="s">
        <v>227</v>
      </c>
      <c r="J63" s="123" t="s">
        <v>227</v>
      </c>
    </row>
    <row r="64" spans="1:10" ht="15.75" thickBot="1">
      <c r="A64" s="41" t="s">
        <v>277</v>
      </c>
      <c r="B64" s="115" t="s">
        <v>227</v>
      </c>
      <c r="C64" s="115" t="s">
        <v>227</v>
      </c>
      <c r="D64" s="115" t="s">
        <v>227</v>
      </c>
      <c r="E64" s="115" t="s">
        <v>227</v>
      </c>
      <c r="F64" s="115" t="s">
        <v>227</v>
      </c>
      <c r="G64" s="115" t="s">
        <v>227</v>
      </c>
      <c r="H64" s="115" t="s">
        <v>227</v>
      </c>
      <c r="I64" s="115" t="s">
        <v>227</v>
      </c>
      <c r="J64" s="115" t="s">
        <v>227</v>
      </c>
    </row>
    <row r="65" spans="1:10" ht="15.75" thickBot="1">
      <c r="A65" s="44" t="s">
        <v>278</v>
      </c>
      <c r="B65" s="123" t="s">
        <v>227</v>
      </c>
      <c r="C65" s="123" t="s">
        <v>227</v>
      </c>
      <c r="D65" s="123" t="s">
        <v>227</v>
      </c>
      <c r="E65" s="123" t="s">
        <v>227</v>
      </c>
      <c r="F65" s="123" t="s">
        <v>227</v>
      </c>
      <c r="G65" s="123" t="s">
        <v>227</v>
      </c>
      <c r="H65" s="123" t="s">
        <v>227</v>
      </c>
      <c r="I65" s="123" t="s">
        <v>227</v>
      </c>
      <c r="J65" s="123" t="s">
        <v>227</v>
      </c>
    </row>
    <row r="66" spans="1:10" ht="15.75" thickBot="1">
      <c r="A66" s="41" t="s">
        <v>279</v>
      </c>
      <c r="B66" s="115" t="s">
        <v>227</v>
      </c>
      <c r="C66" s="115" t="s">
        <v>227</v>
      </c>
      <c r="D66" s="115" t="s">
        <v>227</v>
      </c>
      <c r="E66" s="115" t="s">
        <v>227</v>
      </c>
      <c r="F66" s="115" t="s">
        <v>227</v>
      </c>
      <c r="G66" s="115" t="s">
        <v>227</v>
      </c>
      <c r="H66" s="115" t="s">
        <v>227</v>
      </c>
      <c r="I66" s="115" t="s">
        <v>227</v>
      </c>
      <c r="J66" s="115" t="s">
        <v>227</v>
      </c>
    </row>
    <row r="67" spans="1:10" ht="15.75" thickBot="1">
      <c r="A67" s="44" t="s">
        <v>280</v>
      </c>
      <c r="B67" s="123" t="s">
        <v>227</v>
      </c>
      <c r="C67" s="123" t="s">
        <v>227</v>
      </c>
      <c r="D67" s="123" t="s">
        <v>227</v>
      </c>
      <c r="E67" s="123" t="s">
        <v>227</v>
      </c>
      <c r="F67" s="123" t="s">
        <v>227</v>
      </c>
      <c r="G67" s="123" t="s">
        <v>227</v>
      </c>
      <c r="H67" s="123" t="s">
        <v>227</v>
      </c>
      <c r="I67" s="123" t="s">
        <v>227</v>
      </c>
      <c r="J67" s="123" t="s">
        <v>227</v>
      </c>
    </row>
    <row r="68" spans="1:10" ht="15.75" thickBot="1">
      <c r="A68" s="41" t="s">
        <v>281</v>
      </c>
      <c r="B68" s="115" t="s">
        <v>227</v>
      </c>
      <c r="C68" s="115" t="s">
        <v>227</v>
      </c>
      <c r="D68" s="115" t="s">
        <v>227</v>
      </c>
      <c r="E68" s="115" t="s">
        <v>227</v>
      </c>
      <c r="F68" s="115" t="s">
        <v>227</v>
      </c>
      <c r="G68" s="115" t="s">
        <v>227</v>
      </c>
      <c r="H68" s="115" t="s">
        <v>227</v>
      </c>
      <c r="I68" s="115" t="s">
        <v>227</v>
      </c>
      <c r="J68" s="115" t="s">
        <v>227</v>
      </c>
    </row>
    <row r="69" spans="1:10" ht="15.75" thickBot="1">
      <c r="A69" s="44" t="s">
        <v>282</v>
      </c>
      <c r="B69" s="123" t="s">
        <v>227</v>
      </c>
      <c r="C69" s="123" t="s">
        <v>227</v>
      </c>
      <c r="D69" s="123" t="s">
        <v>227</v>
      </c>
      <c r="E69" s="123" t="s">
        <v>227</v>
      </c>
      <c r="F69" s="123" t="s">
        <v>227</v>
      </c>
      <c r="G69" s="123" t="s">
        <v>227</v>
      </c>
      <c r="H69" s="123" t="s">
        <v>227</v>
      </c>
      <c r="I69" s="123" t="s">
        <v>227</v>
      </c>
      <c r="J69" s="123" t="s">
        <v>227</v>
      </c>
    </row>
    <row r="70" spans="1:10" ht="15.75" thickBot="1">
      <c r="A70" s="41" t="s">
        <v>283</v>
      </c>
      <c r="B70" s="115" t="s">
        <v>227</v>
      </c>
      <c r="C70" s="115" t="s">
        <v>227</v>
      </c>
      <c r="D70" s="115" t="s">
        <v>227</v>
      </c>
      <c r="E70" s="115" t="s">
        <v>227</v>
      </c>
      <c r="F70" s="115" t="s">
        <v>227</v>
      </c>
      <c r="G70" s="115" t="s">
        <v>227</v>
      </c>
      <c r="H70" s="115" t="s">
        <v>227</v>
      </c>
      <c r="I70" s="115" t="s">
        <v>227</v>
      </c>
      <c r="J70" s="115" t="s">
        <v>227</v>
      </c>
    </row>
    <row r="71" spans="1:10" ht="15.75" thickBot="1">
      <c r="A71" s="44" t="s">
        <v>284</v>
      </c>
      <c r="B71" s="123" t="s">
        <v>227</v>
      </c>
      <c r="C71" s="123" t="s">
        <v>227</v>
      </c>
      <c r="D71" s="123" t="s">
        <v>227</v>
      </c>
      <c r="E71" s="123" t="s">
        <v>227</v>
      </c>
      <c r="F71" s="123" t="s">
        <v>227</v>
      </c>
      <c r="G71" s="123" t="s">
        <v>227</v>
      </c>
      <c r="H71" s="123" t="s">
        <v>227</v>
      </c>
      <c r="I71" s="123" t="s">
        <v>227</v>
      </c>
      <c r="J71" s="123" t="s">
        <v>227</v>
      </c>
    </row>
    <row r="72" spans="1:10" ht="15.75" thickBot="1">
      <c r="A72" s="41" t="s">
        <v>285</v>
      </c>
      <c r="B72" s="115" t="s">
        <v>227</v>
      </c>
      <c r="C72" s="115" t="s">
        <v>227</v>
      </c>
      <c r="D72" s="115" t="s">
        <v>227</v>
      </c>
      <c r="E72" s="115" t="s">
        <v>227</v>
      </c>
      <c r="F72" s="115" t="s">
        <v>227</v>
      </c>
      <c r="G72" s="115" t="s">
        <v>227</v>
      </c>
      <c r="H72" s="115" t="s">
        <v>227</v>
      </c>
      <c r="I72" s="115" t="s">
        <v>227</v>
      </c>
      <c r="J72" s="115" t="s">
        <v>227</v>
      </c>
    </row>
    <row r="73" spans="1:11" ht="15.75" thickBot="1">
      <c r="A73" s="44" t="s">
        <v>290</v>
      </c>
      <c r="B73" s="123" t="s">
        <v>227</v>
      </c>
      <c r="C73" s="123" t="s">
        <v>227</v>
      </c>
      <c r="D73" s="123" t="s">
        <v>227</v>
      </c>
      <c r="E73" s="123" t="s">
        <v>227</v>
      </c>
      <c r="F73" s="123" t="s">
        <v>227</v>
      </c>
      <c r="G73" s="123" t="s">
        <v>227</v>
      </c>
      <c r="H73" s="123" t="s">
        <v>227</v>
      </c>
      <c r="I73" s="123" t="s">
        <v>227</v>
      </c>
      <c r="J73" s="123" t="s">
        <v>227</v>
      </c>
      <c r="K73" s="124"/>
    </row>
    <row r="74" spans="1:11" ht="15">
      <c r="A74" s="210" t="s">
        <v>291</v>
      </c>
      <c r="B74" s="210"/>
      <c r="C74" s="210"/>
      <c r="D74" s="210"/>
      <c r="E74" s="210"/>
      <c r="F74" s="210"/>
      <c r="G74" s="210"/>
      <c r="H74" s="210"/>
      <c r="I74" s="210"/>
      <c r="J74" s="210"/>
      <c r="K74" s="211"/>
    </row>
    <row r="75" spans="1:11" ht="15">
      <c r="A75" s="213" t="s">
        <v>292</v>
      </c>
      <c r="B75" s="213"/>
      <c r="C75" s="213"/>
      <c r="D75" s="213"/>
      <c r="E75" s="213"/>
      <c r="F75" s="213"/>
      <c r="G75" s="213"/>
      <c r="H75" s="213"/>
      <c r="I75" s="213"/>
      <c r="J75" s="213"/>
      <c r="K75" s="213"/>
    </row>
    <row r="76" spans="1:11" ht="15">
      <c r="A76" s="118" t="s">
        <v>293</v>
      </c>
      <c r="B76" s="119"/>
      <c r="C76" s="119"/>
      <c r="D76" s="119"/>
      <c r="E76" s="119"/>
      <c r="F76" s="119"/>
      <c r="G76" s="119"/>
      <c r="H76" s="119"/>
      <c r="I76" s="119"/>
      <c r="J76" s="119"/>
      <c r="K76" s="119"/>
    </row>
    <row r="77" spans="1:11" ht="15">
      <c r="A77" s="118"/>
      <c r="B77" s="119"/>
      <c r="C77" s="119"/>
      <c r="D77" s="119"/>
      <c r="E77" s="119"/>
      <c r="F77" s="119"/>
      <c r="G77" s="119"/>
      <c r="H77" s="119"/>
      <c r="I77" s="119"/>
      <c r="J77" s="119"/>
      <c r="K77" s="119"/>
    </row>
    <row r="78" spans="1:11" ht="15">
      <c r="A78" s="207"/>
      <c r="B78" s="207"/>
      <c r="C78" s="207"/>
      <c r="D78" s="207"/>
      <c r="E78" s="207"/>
      <c r="F78" s="207"/>
      <c r="G78" s="119"/>
      <c r="H78" s="119"/>
      <c r="I78" s="119"/>
      <c r="J78" s="119"/>
      <c r="K78" s="119"/>
    </row>
    <row r="79" spans="1:11" ht="15.75" thickBot="1">
      <c r="A79" s="207" t="s">
        <v>335</v>
      </c>
      <c r="B79" s="207"/>
      <c r="C79" s="207"/>
      <c r="D79" s="207"/>
      <c r="E79" s="207"/>
      <c r="F79" s="207"/>
      <c r="G79" s="119"/>
      <c r="H79" s="119"/>
      <c r="I79" s="119"/>
      <c r="J79" s="119"/>
      <c r="K79" s="119"/>
    </row>
    <row r="80" spans="1:10" ht="15.75" thickBot="1">
      <c r="A80" s="208" t="s">
        <v>265</v>
      </c>
      <c r="B80" s="205" t="s">
        <v>266</v>
      </c>
      <c r="C80" s="206"/>
      <c r="D80" s="205" t="s">
        <v>267</v>
      </c>
      <c r="E80" s="206"/>
      <c r="F80" s="205" t="s">
        <v>268</v>
      </c>
      <c r="G80" s="206"/>
      <c r="H80" s="205" t="s">
        <v>269</v>
      </c>
      <c r="I80" s="206"/>
      <c r="J80" s="208" t="s">
        <v>270</v>
      </c>
    </row>
    <row r="81" spans="1:10" ht="15.75" thickBot="1">
      <c r="A81" s="209"/>
      <c r="B81" s="40" t="s">
        <v>271</v>
      </c>
      <c r="C81" s="40" t="s">
        <v>272</v>
      </c>
      <c r="D81" s="40" t="s">
        <v>271</v>
      </c>
      <c r="E81" s="40" t="s">
        <v>272</v>
      </c>
      <c r="F81" s="40" t="s">
        <v>271</v>
      </c>
      <c r="G81" s="40" t="s">
        <v>272</v>
      </c>
      <c r="H81" s="40" t="s">
        <v>271</v>
      </c>
      <c r="I81" s="40" t="s">
        <v>272</v>
      </c>
      <c r="J81" s="209"/>
    </row>
    <row r="82" spans="1:10" ht="15.75" thickBot="1">
      <c r="A82" s="41" t="s">
        <v>273</v>
      </c>
      <c r="B82" s="115" t="s">
        <v>227</v>
      </c>
      <c r="C82" s="115" t="s">
        <v>227</v>
      </c>
      <c r="D82" s="115" t="s">
        <v>227</v>
      </c>
      <c r="E82" s="115" t="s">
        <v>227</v>
      </c>
      <c r="F82" s="115" t="s">
        <v>227</v>
      </c>
      <c r="G82" s="115" t="s">
        <v>227</v>
      </c>
      <c r="H82" s="115" t="s">
        <v>227</v>
      </c>
      <c r="I82" s="115" t="s">
        <v>227</v>
      </c>
      <c r="J82" s="115" t="s">
        <v>227</v>
      </c>
    </row>
    <row r="83" spans="1:10" ht="15.75" thickBot="1">
      <c r="A83" s="44" t="s">
        <v>274</v>
      </c>
      <c r="B83" s="116">
        <v>269</v>
      </c>
      <c r="C83" s="122">
        <f>(B83*100)/J83</f>
        <v>74.30939226519337</v>
      </c>
      <c r="D83" s="116">
        <v>93</v>
      </c>
      <c r="E83" s="122">
        <f>(D83*100)/J83</f>
        <v>25.69060773480663</v>
      </c>
      <c r="F83" s="116">
        <v>0</v>
      </c>
      <c r="G83" s="122">
        <f>(F83*100)/J83</f>
        <v>0</v>
      </c>
      <c r="H83" s="116">
        <v>0</v>
      </c>
      <c r="I83" s="122">
        <f aca="true" t="shared" si="5" ref="I83:I92">(H83*100)/J83</f>
        <v>0</v>
      </c>
      <c r="J83" s="123">
        <f>B83+D83+F83+H83</f>
        <v>362</v>
      </c>
    </row>
    <row r="84" spans="1:10" ht="15.75" thickBot="1">
      <c r="A84" s="41" t="s">
        <v>275</v>
      </c>
      <c r="B84" s="115">
        <v>196</v>
      </c>
      <c r="C84" s="121">
        <f>(B84*100)/J84</f>
        <v>53.84615384615385</v>
      </c>
      <c r="D84" s="115">
        <v>168</v>
      </c>
      <c r="E84" s="121">
        <f>(D84*100)/J84</f>
        <v>46.15384615384615</v>
      </c>
      <c r="F84" s="115">
        <v>0</v>
      </c>
      <c r="G84" s="121">
        <f>(F84*100)/J84</f>
        <v>0</v>
      </c>
      <c r="H84" s="115">
        <v>0</v>
      </c>
      <c r="I84" s="121">
        <f t="shared" si="5"/>
        <v>0</v>
      </c>
      <c r="J84" s="115">
        <f>B84+D84+F84+H84</f>
        <v>364</v>
      </c>
    </row>
    <row r="85" spans="1:10" ht="15.75" thickBot="1">
      <c r="A85" s="44" t="s">
        <v>276</v>
      </c>
      <c r="B85" s="116">
        <v>268</v>
      </c>
      <c r="C85" s="122">
        <f>(B85*100)/J85</f>
        <v>80.23952095808383</v>
      </c>
      <c r="D85" s="116">
        <v>66</v>
      </c>
      <c r="E85" s="122">
        <f>(D85*100)/J85</f>
        <v>19.760479041916167</v>
      </c>
      <c r="F85" s="116">
        <v>0</v>
      </c>
      <c r="G85" s="122">
        <f>(F85*100)/J85</f>
        <v>0</v>
      </c>
      <c r="H85" s="116">
        <v>0</v>
      </c>
      <c r="I85" s="122">
        <f t="shared" si="5"/>
        <v>0</v>
      </c>
      <c r="J85" s="123">
        <f>B85+D85+F85+H85</f>
        <v>334</v>
      </c>
    </row>
    <row r="86" spans="1:10" ht="15.75" thickBot="1">
      <c r="A86" s="41" t="s">
        <v>277</v>
      </c>
      <c r="B86" s="115">
        <v>287</v>
      </c>
      <c r="C86" s="121">
        <f>(B86*100)/J86</f>
        <v>86.18618618618619</v>
      </c>
      <c r="D86" s="115">
        <v>45</v>
      </c>
      <c r="E86" s="121">
        <f>(D86*100)/J86</f>
        <v>13.513513513513514</v>
      </c>
      <c r="F86" s="115">
        <v>1</v>
      </c>
      <c r="G86" s="121">
        <f>(F86*100)/J86</f>
        <v>0.3003003003003003</v>
      </c>
      <c r="H86" s="115">
        <v>0</v>
      </c>
      <c r="I86" s="121">
        <f t="shared" si="5"/>
        <v>0</v>
      </c>
      <c r="J86" s="115">
        <f>B86+D86+F86+H86</f>
        <v>333</v>
      </c>
    </row>
    <row r="87" spans="1:10" ht="15.75" thickBot="1">
      <c r="A87" s="44" t="s">
        <v>278</v>
      </c>
      <c r="B87" s="116">
        <v>93</v>
      </c>
      <c r="C87" s="122">
        <f>(B87*100)/J87</f>
        <v>98.93617021276596</v>
      </c>
      <c r="D87" s="116">
        <v>1</v>
      </c>
      <c r="E87" s="122">
        <f>(D87*100)/J87</f>
        <v>1.0638297872340425</v>
      </c>
      <c r="F87" s="116">
        <v>0</v>
      </c>
      <c r="G87" s="123">
        <f>(F87*100)/J87</f>
        <v>0</v>
      </c>
      <c r="H87" s="116">
        <v>0</v>
      </c>
      <c r="I87" s="122">
        <f t="shared" si="5"/>
        <v>0</v>
      </c>
      <c r="J87" s="123">
        <f>B87+D87+F87+H87</f>
        <v>94</v>
      </c>
    </row>
    <row r="88" spans="1:10" ht="15.75" thickBot="1">
      <c r="A88" s="41" t="s">
        <v>279</v>
      </c>
      <c r="B88" s="115" t="s">
        <v>227</v>
      </c>
      <c r="C88" s="115" t="s">
        <v>227</v>
      </c>
      <c r="D88" s="115" t="s">
        <v>227</v>
      </c>
      <c r="E88" s="115" t="s">
        <v>227</v>
      </c>
      <c r="F88" s="115" t="s">
        <v>227</v>
      </c>
      <c r="G88" s="115" t="s">
        <v>227</v>
      </c>
      <c r="H88" s="115" t="s">
        <v>227</v>
      </c>
      <c r="I88" s="115" t="s">
        <v>227</v>
      </c>
      <c r="J88" s="115" t="s">
        <v>227</v>
      </c>
    </row>
    <row r="89" spans="1:10" ht="15.75" thickBot="1">
      <c r="A89" s="44" t="s">
        <v>280</v>
      </c>
      <c r="B89" s="123" t="s">
        <v>227</v>
      </c>
      <c r="C89" s="123" t="s">
        <v>227</v>
      </c>
      <c r="D89" s="123" t="s">
        <v>227</v>
      </c>
      <c r="E89" s="123" t="s">
        <v>227</v>
      </c>
      <c r="F89" s="123" t="s">
        <v>227</v>
      </c>
      <c r="G89" s="123" t="s">
        <v>227</v>
      </c>
      <c r="H89" s="123" t="s">
        <v>227</v>
      </c>
      <c r="I89" s="123" t="s">
        <v>227</v>
      </c>
      <c r="J89" s="123" t="s">
        <v>227</v>
      </c>
    </row>
    <row r="90" spans="1:10" ht="15.75" thickBot="1">
      <c r="A90" s="41" t="s">
        <v>281</v>
      </c>
      <c r="B90" s="115">
        <v>287</v>
      </c>
      <c r="C90" s="121">
        <f>(B90*100)/J90</f>
        <v>90.82278481012658</v>
      </c>
      <c r="D90" s="115">
        <v>29</v>
      </c>
      <c r="E90" s="121">
        <f>(D90*100)/J90</f>
        <v>9.177215189873417</v>
      </c>
      <c r="F90" s="115">
        <v>0</v>
      </c>
      <c r="G90" s="121">
        <f>(F90*100)/J90</f>
        <v>0</v>
      </c>
      <c r="H90" s="115">
        <v>0</v>
      </c>
      <c r="I90" s="121">
        <f t="shared" si="5"/>
        <v>0</v>
      </c>
      <c r="J90" s="115">
        <f>B90+D90+F90+H90</f>
        <v>316</v>
      </c>
    </row>
    <row r="91" spans="1:10" ht="15.75" thickBot="1">
      <c r="A91" s="44" t="s">
        <v>282</v>
      </c>
      <c r="B91" s="116">
        <v>240</v>
      </c>
      <c r="C91" s="122">
        <f>(B91*100)/J91</f>
        <v>70.17543859649123</v>
      </c>
      <c r="D91" s="116">
        <v>102</v>
      </c>
      <c r="E91" s="122">
        <f>(D91*100)/J91</f>
        <v>29.82456140350877</v>
      </c>
      <c r="F91" s="116">
        <v>0</v>
      </c>
      <c r="G91" s="122">
        <f>(F91*100)/J91</f>
        <v>0</v>
      </c>
      <c r="H91" s="123">
        <v>0</v>
      </c>
      <c r="I91" s="122">
        <f t="shared" si="5"/>
        <v>0</v>
      </c>
      <c r="J91" s="123">
        <f>B91+D91+F91+H91</f>
        <v>342</v>
      </c>
    </row>
    <row r="92" spans="1:10" ht="15.75" thickBot="1">
      <c r="A92" s="41" t="s">
        <v>283</v>
      </c>
      <c r="B92" s="115">
        <v>281</v>
      </c>
      <c r="C92" s="121">
        <f>(B92*100)/J92</f>
        <v>78.93258426966293</v>
      </c>
      <c r="D92" s="115">
        <v>75</v>
      </c>
      <c r="E92" s="121">
        <f>(D92*100)/J92</f>
        <v>21.06741573033708</v>
      </c>
      <c r="F92" s="115">
        <v>0</v>
      </c>
      <c r="G92" s="121">
        <f>(F92*100)/J92</f>
        <v>0</v>
      </c>
      <c r="H92" s="115">
        <v>0</v>
      </c>
      <c r="I92" s="121">
        <f t="shared" si="5"/>
        <v>0</v>
      </c>
      <c r="J92" s="115">
        <f>B92+D92+F92+H92</f>
        <v>356</v>
      </c>
    </row>
    <row r="93" spans="1:10" ht="15.75" thickBot="1">
      <c r="A93" s="44" t="s">
        <v>284</v>
      </c>
      <c r="B93" s="123" t="s">
        <v>227</v>
      </c>
      <c r="C93" s="123" t="s">
        <v>227</v>
      </c>
      <c r="D93" s="123" t="s">
        <v>227</v>
      </c>
      <c r="E93" s="123" t="s">
        <v>227</v>
      </c>
      <c r="F93" s="123" t="s">
        <v>227</v>
      </c>
      <c r="G93" s="123" t="s">
        <v>227</v>
      </c>
      <c r="H93" s="123" t="s">
        <v>227</v>
      </c>
      <c r="I93" s="123" t="s">
        <v>227</v>
      </c>
      <c r="J93" s="123" t="s">
        <v>227</v>
      </c>
    </row>
    <row r="94" spans="1:10" ht="15.75" thickBot="1">
      <c r="A94" s="41" t="s">
        <v>285</v>
      </c>
      <c r="B94" s="115" t="s">
        <v>227</v>
      </c>
      <c r="C94" s="115" t="s">
        <v>227</v>
      </c>
      <c r="D94" s="115" t="s">
        <v>227</v>
      </c>
      <c r="E94" s="115" t="s">
        <v>227</v>
      </c>
      <c r="F94" s="115" t="s">
        <v>227</v>
      </c>
      <c r="G94" s="115" t="s">
        <v>227</v>
      </c>
      <c r="H94" s="115" t="s">
        <v>227</v>
      </c>
      <c r="I94" s="115" t="s">
        <v>227</v>
      </c>
      <c r="J94" s="115" t="s">
        <v>227</v>
      </c>
    </row>
    <row r="95" spans="1:11" ht="15.75" thickBot="1">
      <c r="A95" s="44" t="s">
        <v>290</v>
      </c>
      <c r="B95" s="123" t="s">
        <v>227</v>
      </c>
      <c r="C95" s="123" t="s">
        <v>227</v>
      </c>
      <c r="D95" s="123" t="s">
        <v>227</v>
      </c>
      <c r="E95" s="123" t="s">
        <v>227</v>
      </c>
      <c r="F95" s="123" t="s">
        <v>227</v>
      </c>
      <c r="G95" s="123" t="s">
        <v>227</v>
      </c>
      <c r="H95" s="123" t="s">
        <v>227</v>
      </c>
      <c r="I95" s="123" t="s">
        <v>227</v>
      </c>
      <c r="J95" s="123" t="s">
        <v>227</v>
      </c>
      <c r="K95" s="117"/>
    </row>
    <row r="96" spans="1:11" ht="15">
      <c r="A96" s="210" t="s">
        <v>291</v>
      </c>
      <c r="B96" s="210"/>
      <c r="C96" s="210"/>
      <c r="D96" s="210"/>
      <c r="E96" s="210"/>
      <c r="F96" s="210"/>
      <c r="G96" s="210"/>
      <c r="H96" s="210"/>
      <c r="I96" s="210"/>
      <c r="J96" s="210"/>
      <c r="K96" s="211"/>
    </row>
    <row r="97" spans="1:11" ht="15">
      <c r="A97" s="213" t="s">
        <v>292</v>
      </c>
      <c r="B97" s="213"/>
      <c r="C97" s="213"/>
      <c r="D97" s="213"/>
      <c r="E97" s="213"/>
      <c r="F97" s="213"/>
      <c r="G97" s="213"/>
      <c r="H97" s="213"/>
      <c r="I97" s="213"/>
      <c r="J97" s="213"/>
      <c r="K97" s="213"/>
    </row>
    <row r="98" ht="15">
      <c r="A98" s="118" t="s">
        <v>293</v>
      </c>
    </row>
    <row r="99" spans="1:11" ht="15">
      <c r="A99" s="119"/>
      <c r="B99" s="119"/>
      <c r="C99" s="119"/>
      <c r="D99" s="119"/>
      <c r="E99" s="119"/>
      <c r="F99" s="119"/>
      <c r="G99" s="119"/>
      <c r="H99" s="119"/>
      <c r="I99" s="119"/>
      <c r="J99" s="119"/>
      <c r="K99" s="119"/>
    </row>
    <row r="100" spans="1:11" ht="15">
      <c r="A100" s="207"/>
      <c r="B100" s="207"/>
      <c r="C100" s="207"/>
      <c r="D100" s="207"/>
      <c r="E100" s="207"/>
      <c r="F100" s="207"/>
      <c r="G100" s="119"/>
      <c r="H100" s="119"/>
      <c r="I100" s="119"/>
      <c r="J100" s="119"/>
      <c r="K100" s="119"/>
    </row>
    <row r="101" spans="1:11" ht="15.75" thickBot="1">
      <c r="A101" s="207" t="s">
        <v>336</v>
      </c>
      <c r="B101" s="207"/>
      <c r="C101" s="207"/>
      <c r="D101" s="207"/>
      <c r="E101" s="207"/>
      <c r="F101" s="207"/>
      <c r="G101" s="119"/>
      <c r="H101" s="119"/>
      <c r="I101" s="119"/>
      <c r="J101" s="119"/>
      <c r="K101" s="119"/>
    </row>
    <row r="102" spans="1:10" ht="15.75" thickBot="1">
      <c r="A102" s="208" t="s">
        <v>265</v>
      </c>
      <c r="B102" s="205" t="s">
        <v>266</v>
      </c>
      <c r="C102" s="206"/>
      <c r="D102" s="205" t="s">
        <v>267</v>
      </c>
      <c r="E102" s="206"/>
      <c r="F102" s="205" t="s">
        <v>268</v>
      </c>
      <c r="G102" s="206"/>
      <c r="H102" s="205" t="s">
        <v>269</v>
      </c>
      <c r="I102" s="206"/>
      <c r="J102" s="208" t="s">
        <v>270</v>
      </c>
    </row>
    <row r="103" spans="1:10" ht="15.75" thickBot="1">
      <c r="A103" s="209"/>
      <c r="B103" s="40" t="s">
        <v>271</v>
      </c>
      <c r="C103" s="40" t="s">
        <v>272</v>
      </c>
      <c r="D103" s="40" t="s">
        <v>271</v>
      </c>
      <c r="E103" s="40" t="s">
        <v>272</v>
      </c>
      <c r="F103" s="40" t="s">
        <v>271</v>
      </c>
      <c r="G103" s="40" t="s">
        <v>272</v>
      </c>
      <c r="H103" s="40" t="s">
        <v>271</v>
      </c>
      <c r="I103" s="40" t="s">
        <v>272</v>
      </c>
      <c r="J103" s="209"/>
    </row>
    <row r="104" spans="1:10" ht="15.75" thickBot="1">
      <c r="A104" s="41" t="s">
        <v>273</v>
      </c>
      <c r="B104" s="115">
        <v>33</v>
      </c>
      <c r="C104" s="121">
        <f>(B104*100)/J104</f>
        <v>100</v>
      </c>
      <c r="D104" s="115">
        <v>0</v>
      </c>
      <c r="E104" s="121">
        <f>(D104*100)/J104</f>
        <v>0</v>
      </c>
      <c r="F104" s="115">
        <v>0</v>
      </c>
      <c r="G104" s="121">
        <f>(F104*100)/J104</f>
        <v>0</v>
      </c>
      <c r="H104" s="115">
        <v>0</v>
      </c>
      <c r="I104" s="121">
        <f>(H104*100)/J104</f>
        <v>0</v>
      </c>
      <c r="J104" s="115">
        <f>B104+D104+F104+H104</f>
        <v>33</v>
      </c>
    </row>
    <row r="105" spans="1:10" ht="15.75" thickBot="1">
      <c r="A105" s="44" t="s">
        <v>274</v>
      </c>
      <c r="B105" s="116">
        <v>364</v>
      </c>
      <c r="C105" s="122">
        <f>(B105*100)/J105</f>
        <v>100</v>
      </c>
      <c r="D105" s="116">
        <v>0</v>
      </c>
      <c r="E105" s="122">
        <f>(D105*100)/J105</f>
        <v>0</v>
      </c>
      <c r="F105" s="116">
        <v>0</v>
      </c>
      <c r="G105" s="122">
        <f>(F105*100)/J105</f>
        <v>0</v>
      </c>
      <c r="H105" s="116">
        <v>0</v>
      </c>
      <c r="I105" s="122">
        <f aca="true" t="shared" si="6" ref="I105:I116">(H105*100)/J105</f>
        <v>0</v>
      </c>
      <c r="J105" s="123">
        <f>B105+D105+F105+H105</f>
        <v>364</v>
      </c>
    </row>
    <row r="106" spans="1:10" ht="15.75" thickBot="1">
      <c r="A106" s="41" t="s">
        <v>275</v>
      </c>
      <c r="B106" s="115">
        <v>356</v>
      </c>
      <c r="C106" s="121">
        <f>(B106*100)/J106</f>
        <v>100</v>
      </c>
      <c r="D106" s="115">
        <v>0</v>
      </c>
      <c r="E106" s="121">
        <f>(D106*100)/J106</f>
        <v>0</v>
      </c>
      <c r="F106" s="115">
        <v>0</v>
      </c>
      <c r="G106" s="121">
        <f>(F106*100)/J106</f>
        <v>0</v>
      </c>
      <c r="H106" s="115">
        <v>0</v>
      </c>
      <c r="I106" s="121">
        <f t="shared" si="6"/>
        <v>0</v>
      </c>
      <c r="J106" s="115">
        <f>B106+D106+F106+H106</f>
        <v>356</v>
      </c>
    </row>
    <row r="107" spans="1:10" ht="15.75" thickBot="1">
      <c r="A107" s="44" t="s">
        <v>276</v>
      </c>
      <c r="B107" s="116">
        <v>318</v>
      </c>
      <c r="C107" s="122">
        <f>(B107*100)/J107</f>
        <v>98.75776397515529</v>
      </c>
      <c r="D107" s="116">
        <v>4</v>
      </c>
      <c r="E107" s="122">
        <f>(D107*100)/J107</f>
        <v>1.2422360248447204</v>
      </c>
      <c r="F107" s="116">
        <v>0</v>
      </c>
      <c r="G107" s="122">
        <f>(F107*100)/J107</f>
        <v>0</v>
      </c>
      <c r="H107" s="116">
        <v>0</v>
      </c>
      <c r="I107" s="122">
        <f t="shared" si="6"/>
        <v>0</v>
      </c>
      <c r="J107" s="123">
        <f>B107+D107+F107+H107</f>
        <v>322</v>
      </c>
    </row>
    <row r="108" spans="1:10" ht="15.75" thickBot="1">
      <c r="A108" s="41" t="s">
        <v>277</v>
      </c>
      <c r="B108" s="115">
        <v>357</v>
      </c>
      <c r="C108" s="121">
        <f>(B108*100)/J108</f>
        <v>99.72067039106145</v>
      </c>
      <c r="D108" s="115">
        <v>1</v>
      </c>
      <c r="E108" s="121">
        <f>(D108*100)/J108</f>
        <v>0.27932960893854747</v>
      </c>
      <c r="F108" s="115">
        <v>0</v>
      </c>
      <c r="G108" s="121">
        <f>(F108*100)/J108</f>
        <v>0</v>
      </c>
      <c r="H108" s="115">
        <v>0</v>
      </c>
      <c r="I108" s="121">
        <f t="shared" si="6"/>
        <v>0</v>
      </c>
      <c r="J108" s="115">
        <f>B108+D108+F108+H108</f>
        <v>358</v>
      </c>
    </row>
    <row r="109" spans="1:10" ht="15.75" thickBot="1">
      <c r="A109" s="44" t="s">
        <v>278</v>
      </c>
      <c r="B109" s="123" t="s">
        <v>227</v>
      </c>
      <c r="C109" s="123" t="s">
        <v>227</v>
      </c>
      <c r="D109" s="123" t="s">
        <v>227</v>
      </c>
      <c r="E109" s="123" t="s">
        <v>227</v>
      </c>
      <c r="F109" s="123" t="s">
        <v>227</v>
      </c>
      <c r="G109" s="123" t="s">
        <v>227</v>
      </c>
      <c r="H109" s="123" t="s">
        <v>227</v>
      </c>
      <c r="I109" s="123" t="s">
        <v>227</v>
      </c>
      <c r="J109" s="123" t="s">
        <v>227</v>
      </c>
    </row>
    <row r="110" spans="1:10" ht="15.75" thickBot="1">
      <c r="A110" s="41" t="s">
        <v>279</v>
      </c>
      <c r="B110" s="115">
        <v>312</v>
      </c>
      <c r="C110" s="121">
        <f>(B110*100)/J110</f>
        <v>99.68051118210863</v>
      </c>
      <c r="D110" s="115">
        <v>1</v>
      </c>
      <c r="E110" s="121">
        <f>(D110*100)/J110</f>
        <v>0.3194888178913738</v>
      </c>
      <c r="F110" s="115">
        <v>0</v>
      </c>
      <c r="G110" s="121">
        <f>(F110*100)/J110</f>
        <v>0</v>
      </c>
      <c r="H110" s="115">
        <v>0</v>
      </c>
      <c r="I110" s="121">
        <f t="shared" si="6"/>
        <v>0</v>
      </c>
      <c r="J110" s="115">
        <f>B110+D110+F110+H110</f>
        <v>313</v>
      </c>
    </row>
    <row r="111" spans="1:10" ht="15.75" thickBot="1">
      <c r="A111" s="44" t="s">
        <v>280</v>
      </c>
      <c r="B111" s="123" t="s">
        <v>227</v>
      </c>
      <c r="C111" s="123" t="s">
        <v>227</v>
      </c>
      <c r="D111" s="123" t="s">
        <v>227</v>
      </c>
      <c r="E111" s="123" t="s">
        <v>227</v>
      </c>
      <c r="F111" s="123" t="s">
        <v>227</v>
      </c>
      <c r="G111" s="123" t="s">
        <v>227</v>
      </c>
      <c r="H111" s="123" t="s">
        <v>227</v>
      </c>
      <c r="I111" s="123" t="s">
        <v>227</v>
      </c>
      <c r="J111" s="123" t="s">
        <v>227</v>
      </c>
    </row>
    <row r="112" spans="1:10" ht="15.75" thickBot="1">
      <c r="A112" s="41" t="s">
        <v>281</v>
      </c>
      <c r="B112" s="115">
        <v>338</v>
      </c>
      <c r="C112" s="121">
        <f>(B112*100)/J112</f>
        <v>100</v>
      </c>
      <c r="D112" s="115">
        <v>0</v>
      </c>
      <c r="E112" s="115">
        <f>(D112*100)/J112</f>
        <v>0</v>
      </c>
      <c r="F112" s="115">
        <v>0</v>
      </c>
      <c r="G112" s="121">
        <f>(F112*100)/J112</f>
        <v>0</v>
      </c>
      <c r="H112" s="115">
        <v>0</v>
      </c>
      <c r="I112" s="121">
        <f t="shared" si="6"/>
        <v>0</v>
      </c>
      <c r="J112" s="115">
        <f>B112+D112+F112+H112</f>
        <v>338</v>
      </c>
    </row>
    <row r="113" spans="1:10" ht="15.75" thickBot="1">
      <c r="A113" s="44" t="s">
        <v>282</v>
      </c>
      <c r="B113" s="116">
        <v>331</v>
      </c>
      <c r="C113" s="122">
        <f>(B113*100)/J113</f>
        <v>99.6987951807229</v>
      </c>
      <c r="D113" s="116">
        <v>1</v>
      </c>
      <c r="E113" s="122">
        <f>(D113*100)/J113</f>
        <v>0.30120481927710846</v>
      </c>
      <c r="F113" s="116">
        <v>0</v>
      </c>
      <c r="G113" s="122">
        <f>(F113*100)/J113</f>
        <v>0</v>
      </c>
      <c r="H113" s="123">
        <v>0</v>
      </c>
      <c r="I113" s="122">
        <f t="shared" si="6"/>
        <v>0</v>
      </c>
      <c r="J113" s="123">
        <f>B113+D113+F113+H113</f>
        <v>332</v>
      </c>
    </row>
    <row r="114" spans="1:10" ht="15.75" thickBot="1">
      <c r="A114" s="41" t="s">
        <v>283</v>
      </c>
      <c r="B114" s="115">
        <v>345</v>
      </c>
      <c r="C114" s="121">
        <f>(B114*100)/J114</f>
        <v>95.56786703601108</v>
      </c>
      <c r="D114" s="115">
        <v>16</v>
      </c>
      <c r="E114" s="121">
        <f>(D114*100)/J114</f>
        <v>4.43213296398892</v>
      </c>
      <c r="F114" s="115">
        <v>0</v>
      </c>
      <c r="G114" s="121">
        <f>(F114*100)/J114</f>
        <v>0</v>
      </c>
      <c r="H114" s="115">
        <v>0</v>
      </c>
      <c r="I114" s="121">
        <f t="shared" si="6"/>
        <v>0</v>
      </c>
      <c r="J114" s="115">
        <f>B114+D114+F114+H114</f>
        <v>361</v>
      </c>
    </row>
    <row r="115" spans="1:10" ht="15.75" thickBot="1">
      <c r="A115" s="44" t="s">
        <v>284</v>
      </c>
      <c r="B115" s="123" t="s">
        <v>227</v>
      </c>
      <c r="C115" s="123" t="s">
        <v>227</v>
      </c>
      <c r="D115" s="123" t="s">
        <v>227</v>
      </c>
      <c r="E115" s="123" t="s">
        <v>227</v>
      </c>
      <c r="F115" s="123" t="s">
        <v>227</v>
      </c>
      <c r="G115" s="123" t="s">
        <v>227</v>
      </c>
      <c r="H115" s="123" t="s">
        <v>227</v>
      </c>
      <c r="I115" s="123" t="s">
        <v>227</v>
      </c>
      <c r="J115" s="123" t="s">
        <v>227</v>
      </c>
    </row>
    <row r="116" spans="1:10" ht="15.75" thickBot="1">
      <c r="A116" s="41" t="s">
        <v>285</v>
      </c>
      <c r="B116" s="115">
        <v>42</v>
      </c>
      <c r="C116" s="121">
        <f>(B116*100)/J116</f>
        <v>100</v>
      </c>
      <c r="D116" s="115">
        <v>0</v>
      </c>
      <c r="E116" s="121">
        <f>(D116*100)/J116</f>
        <v>0</v>
      </c>
      <c r="F116" s="115">
        <v>0</v>
      </c>
      <c r="G116" s="121">
        <f>(F116*100)/J116</f>
        <v>0</v>
      </c>
      <c r="H116" s="115">
        <v>0</v>
      </c>
      <c r="I116" s="121">
        <f t="shared" si="6"/>
        <v>0</v>
      </c>
      <c r="J116" s="115">
        <f>B116+D116+F116+H116</f>
        <v>42</v>
      </c>
    </row>
    <row r="117" spans="1:11" ht="15.75" thickBot="1">
      <c r="A117" s="44" t="s">
        <v>290</v>
      </c>
      <c r="B117" s="123" t="s">
        <v>227</v>
      </c>
      <c r="C117" s="123" t="s">
        <v>227</v>
      </c>
      <c r="D117" s="123" t="s">
        <v>227</v>
      </c>
      <c r="E117" s="123" t="s">
        <v>227</v>
      </c>
      <c r="F117" s="123" t="s">
        <v>227</v>
      </c>
      <c r="G117" s="123" t="s">
        <v>227</v>
      </c>
      <c r="H117" s="123" t="s">
        <v>227</v>
      </c>
      <c r="I117" s="123" t="s">
        <v>227</v>
      </c>
      <c r="J117" s="123" t="s">
        <v>227</v>
      </c>
      <c r="K117" s="117"/>
    </row>
    <row r="118" spans="1:11" ht="15">
      <c r="A118" s="210" t="s">
        <v>291</v>
      </c>
      <c r="B118" s="210"/>
      <c r="C118" s="210"/>
      <c r="D118" s="210"/>
      <c r="E118" s="210"/>
      <c r="F118" s="210"/>
      <c r="G118" s="210"/>
      <c r="H118" s="210"/>
      <c r="I118" s="210"/>
      <c r="J118" s="210"/>
      <c r="K118" s="211"/>
    </row>
    <row r="119" spans="1:11" ht="15">
      <c r="A119" s="213" t="s">
        <v>292</v>
      </c>
      <c r="B119" s="213"/>
      <c r="C119" s="213"/>
      <c r="D119" s="213"/>
      <c r="E119" s="213"/>
      <c r="F119" s="213"/>
      <c r="G119" s="213"/>
      <c r="H119" s="213"/>
      <c r="I119" s="213"/>
      <c r="J119" s="213"/>
      <c r="K119" s="213"/>
    </row>
    <row r="120" ht="15">
      <c r="A120" s="118" t="s">
        <v>293</v>
      </c>
    </row>
    <row r="121" ht="15">
      <c r="A121" s="118"/>
    </row>
    <row r="122" spans="1:6" ht="15">
      <c r="A122" s="207"/>
      <c r="B122" s="207"/>
      <c r="C122" s="207"/>
      <c r="D122" s="207"/>
      <c r="E122" s="207"/>
      <c r="F122" s="207"/>
    </row>
    <row r="123" spans="1:11" ht="15.75" thickBot="1">
      <c r="A123" s="207" t="s">
        <v>337</v>
      </c>
      <c r="B123" s="207"/>
      <c r="C123" s="207"/>
      <c r="D123" s="207"/>
      <c r="E123" s="207"/>
      <c r="F123" s="207"/>
      <c r="G123" s="119"/>
      <c r="H123" s="119"/>
      <c r="I123" s="119"/>
      <c r="J123" s="119"/>
      <c r="K123" s="119"/>
    </row>
    <row r="124" spans="1:10" ht="15.75" thickBot="1">
      <c r="A124" s="208" t="s">
        <v>265</v>
      </c>
      <c r="B124" s="205" t="s">
        <v>266</v>
      </c>
      <c r="C124" s="206"/>
      <c r="D124" s="205" t="s">
        <v>267</v>
      </c>
      <c r="E124" s="206"/>
      <c r="F124" s="205" t="s">
        <v>268</v>
      </c>
      <c r="G124" s="206"/>
      <c r="H124" s="205" t="s">
        <v>269</v>
      </c>
      <c r="I124" s="206"/>
      <c r="J124" s="208" t="s">
        <v>270</v>
      </c>
    </row>
    <row r="125" spans="1:10" ht="15.75" thickBot="1">
      <c r="A125" s="209"/>
      <c r="B125" s="40" t="s">
        <v>271</v>
      </c>
      <c r="C125" s="40" t="s">
        <v>272</v>
      </c>
      <c r="D125" s="40" t="s">
        <v>271</v>
      </c>
      <c r="E125" s="40" t="s">
        <v>272</v>
      </c>
      <c r="F125" s="40" t="s">
        <v>271</v>
      </c>
      <c r="G125" s="40" t="s">
        <v>272</v>
      </c>
      <c r="H125" s="40" t="s">
        <v>271</v>
      </c>
      <c r="I125" s="40" t="s">
        <v>272</v>
      </c>
      <c r="J125" s="209"/>
    </row>
    <row r="126" spans="1:10" ht="15.75" thickBot="1">
      <c r="A126" s="41" t="s">
        <v>273</v>
      </c>
      <c r="B126" s="115" t="s">
        <v>227</v>
      </c>
      <c r="C126" s="115" t="s">
        <v>227</v>
      </c>
      <c r="D126" s="115" t="s">
        <v>227</v>
      </c>
      <c r="E126" s="115" t="s">
        <v>227</v>
      </c>
      <c r="F126" s="115" t="s">
        <v>227</v>
      </c>
      <c r="G126" s="115" t="s">
        <v>227</v>
      </c>
      <c r="H126" s="115" t="s">
        <v>227</v>
      </c>
      <c r="I126" s="115" t="s">
        <v>227</v>
      </c>
      <c r="J126" s="115" t="s">
        <v>227</v>
      </c>
    </row>
    <row r="127" spans="1:10" ht="15.75" thickBot="1">
      <c r="A127" s="44" t="s">
        <v>274</v>
      </c>
      <c r="B127" s="116">
        <v>364</v>
      </c>
      <c r="C127" s="122">
        <f aca="true" t="shared" si="7" ref="C127:C138">(B127*100)/J127</f>
        <v>100</v>
      </c>
      <c r="D127" s="116">
        <v>0</v>
      </c>
      <c r="E127" s="122">
        <f aca="true" t="shared" si="8" ref="E127:E138">(D127*100)/J127</f>
        <v>0</v>
      </c>
      <c r="F127" s="116">
        <v>0</v>
      </c>
      <c r="G127" s="122">
        <f aca="true" t="shared" si="9" ref="G127:G137">(F127*100)/J127</f>
        <v>0</v>
      </c>
      <c r="H127" s="116">
        <v>0</v>
      </c>
      <c r="I127" s="122">
        <f aca="true" t="shared" si="10" ref="I127:I138">(H127*100)/J127</f>
        <v>0</v>
      </c>
      <c r="J127" s="123">
        <f aca="true" t="shared" si="11" ref="J127:J138">B127+D127+F127+H127</f>
        <v>364</v>
      </c>
    </row>
    <row r="128" spans="1:10" ht="15.75" thickBot="1">
      <c r="A128" s="41" t="s">
        <v>275</v>
      </c>
      <c r="B128" s="115">
        <v>356</v>
      </c>
      <c r="C128" s="121">
        <f t="shared" si="7"/>
        <v>100</v>
      </c>
      <c r="D128" s="115">
        <v>0</v>
      </c>
      <c r="E128" s="121">
        <f t="shared" si="8"/>
        <v>0</v>
      </c>
      <c r="F128" s="115">
        <v>0</v>
      </c>
      <c r="G128" s="121">
        <f t="shared" si="9"/>
        <v>0</v>
      </c>
      <c r="H128" s="115">
        <v>0</v>
      </c>
      <c r="I128" s="121">
        <f t="shared" si="10"/>
        <v>0</v>
      </c>
      <c r="J128" s="115">
        <f t="shared" si="11"/>
        <v>356</v>
      </c>
    </row>
    <row r="129" spans="1:10" ht="15.75" thickBot="1">
      <c r="A129" s="44" t="s">
        <v>276</v>
      </c>
      <c r="B129" s="116">
        <v>111</v>
      </c>
      <c r="C129" s="122">
        <f t="shared" si="7"/>
        <v>31.80515759312321</v>
      </c>
      <c r="D129" s="116">
        <v>189</v>
      </c>
      <c r="E129" s="122">
        <f t="shared" si="8"/>
        <v>54.154727793696274</v>
      </c>
      <c r="F129" s="116">
        <v>36</v>
      </c>
      <c r="G129" s="122">
        <f t="shared" si="9"/>
        <v>10.315186246418339</v>
      </c>
      <c r="H129" s="116">
        <v>13</v>
      </c>
      <c r="I129" s="122">
        <f t="shared" si="10"/>
        <v>3.7249283667621778</v>
      </c>
      <c r="J129" s="123">
        <f t="shared" si="11"/>
        <v>349</v>
      </c>
    </row>
    <row r="130" spans="1:10" ht="15.75" thickBot="1">
      <c r="A130" s="41" t="s">
        <v>277</v>
      </c>
      <c r="B130" s="115">
        <v>151</v>
      </c>
      <c r="C130" s="121">
        <f t="shared" si="7"/>
        <v>42.77620396600567</v>
      </c>
      <c r="D130" s="115">
        <v>175</v>
      </c>
      <c r="E130" s="121">
        <f t="shared" si="8"/>
        <v>49.57507082152974</v>
      </c>
      <c r="F130" s="115">
        <v>21</v>
      </c>
      <c r="G130" s="121">
        <f t="shared" si="9"/>
        <v>5.949008498583569</v>
      </c>
      <c r="H130" s="115">
        <v>6</v>
      </c>
      <c r="I130" s="121">
        <f t="shared" si="10"/>
        <v>1.6997167138810199</v>
      </c>
      <c r="J130" s="115">
        <f t="shared" si="11"/>
        <v>353</v>
      </c>
    </row>
    <row r="131" spans="1:10" ht="15.75" thickBot="1">
      <c r="A131" s="44" t="s">
        <v>278</v>
      </c>
      <c r="B131" s="116">
        <v>97</v>
      </c>
      <c r="C131" s="122">
        <f t="shared" si="7"/>
        <v>44.70046082949309</v>
      </c>
      <c r="D131" s="116">
        <v>113</v>
      </c>
      <c r="E131" s="122">
        <f t="shared" si="8"/>
        <v>52.07373271889401</v>
      </c>
      <c r="F131" s="116">
        <v>5</v>
      </c>
      <c r="G131" s="122">
        <f t="shared" si="9"/>
        <v>2.304147465437788</v>
      </c>
      <c r="H131" s="116">
        <v>2</v>
      </c>
      <c r="I131" s="122">
        <f t="shared" si="10"/>
        <v>0.9216589861751152</v>
      </c>
      <c r="J131" s="123">
        <f t="shared" si="11"/>
        <v>217</v>
      </c>
    </row>
    <row r="132" spans="1:10" ht="15.75" thickBot="1">
      <c r="A132" s="41" t="s">
        <v>279</v>
      </c>
      <c r="B132" s="115">
        <v>161</v>
      </c>
      <c r="C132" s="115">
        <f t="shared" si="7"/>
        <v>57.5</v>
      </c>
      <c r="D132" s="115">
        <v>108</v>
      </c>
      <c r="E132" s="121">
        <f t="shared" si="8"/>
        <v>38.57142857142857</v>
      </c>
      <c r="F132" s="115">
        <v>7</v>
      </c>
      <c r="G132" s="121">
        <f t="shared" si="9"/>
        <v>2.5</v>
      </c>
      <c r="H132" s="115">
        <v>4</v>
      </c>
      <c r="I132" s="121">
        <f t="shared" si="10"/>
        <v>1.4285714285714286</v>
      </c>
      <c r="J132" s="115">
        <f t="shared" si="11"/>
        <v>280</v>
      </c>
    </row>
    <row r="133" spans="1:10" ht="15.75" thickBot="1">
      <c r="A133" s="44" t="s">
        <v>280</v>
      </c>
      <c r="B133" s="116">
        <v>192</v>
      </c>
      <c r="C133" s="122">
        <f t="shared" si="7"/>
        <v>55.81395348837209</v>
      </c>
      <c r="D133" s="116">
        <v>144</v>
      </c>
      <c r="E133" s="122">
        <f t="shared" si="8"/>
        <v>41.86046511627907</v>
      </c>
      <c r="F133" s="116">
        <v>8</v>
      </c>
      <c r="G133" s="122">
        <f t="shared" si="9"/>
        <v>2.3255813953488373</v>
      </c>
      <c r="H133" s="116">
        <v>0</v>
      </c>
      <c r="I133" s="122">
        <f t="shared" si="10"/>
        <v>0</v>
      </c>
      <c r="J133" s="123">
        <f t="shared" si="11"/>
        <v>344</v>
      </c>
    </row>
    <row r="134" spans="1:10" ht="15.75" thickBot="1">
      <c r="A134" s="41" t="s">
        <v>281</v>
      </c>
      <c r="B134" s="115">
        <v>228</v>
      </c>
      <c r="C134" s="121">
        <f t="shared" si="7"/>
        <v>69.93865030674847</v>
      </c>
      <c r="D134" s="115">
        <v>90</v>
      </c>
      <c r="E134" s="121">
        <f t="shared" si="8"/>
        <v>27.607361963190183</v>
      </c>
      <c r="F134" s="115">
        <v>7</v>
      </c>
      <c r="G134" s="121">
        <f t="shared" si="9"/>
        <v>2.147239263803681</v>
      </c>
      <c r="H134" s="115">
        <v>1</v>
      </c>
      <c r="I134" s="121">
        <f t="shared" si="10"/>
        <v>0.3067484662576687</v>
      </c>
      <c r="J134" s="115">
        <f t="shared" si="11"/>
        <v>326</v>
      </c>
    </row>
    <row r="135" spans="1:10" ht="15.75" thickBot="1">
      <c r="A135" s="44" t="s">
        <v>282</v>
      </c>
      <c r="B135" s="116">
        <v>177</v>
      </c>
      <c r="C135" s="122">
        <f t="shared" si="7"/>
        <v>53.63636363636363</v>
      </c>
      <c r="D135" s="116">
        <v>131</v>
      </c>
      <c r="E135" s="122">
        <f t="shared" si="8"/>
        <v>39.696969696969695</v>
      </c>
      <c r="F135" s="116">
        <v>18</v>
      </c>
      <c r="G135" s="122">
        <f t="shared" si="9"/>
        <v>5.454545454545454</v>
      </c>
      <c r="H135" s="123">
        <v>4</v>
      </c>
      <c r="I135" s="122">
        <f t="shared" si="10"/>
        <v>1.2121212121212122</v>
      </c>
      <c r="J135" s="123">
        <f t="shared" si="11"/>
        <v>330</v>
      </c>
    </row>
    <row r="136" spans="1:10" ht="15.75" thickBot="1">
      <c r="A136" s="41" t="s">
        <v>283</v>
      </c>
      <c r="B136" s="115">
        <v>232</v>
      </c>
      <c r="C136" s="121">
        <f t="shared" si="7"/>
        <v>65.1685393258427</v>
      </c>
      <c r="D136" s="115">
        <v>113</v>
      </c>
      <c r="E136" s="121">
        <f t="shared" si="8"/>
        <v>31.741573033707866</v>
      </c>
      <c r="F136" s="115">
        <v>11</v>
      </c>
      <c r="G136" s="121">
        <f t="shared" si="9"/>
        <v>3.0898876404494384</v>
      </c>
      <c r="H136" s="115">
        <v>0</v>
      </c>
      <c r="I136" s="121">
        <f t="shared" si="10"/>
        <v>0</v>
      </c>
      <c r="J136" s="115">
        <f t="shared" si="11"/>
        <v>356</v>
      </c>
    </row>
    <row r="137" spans="1:10" ht="15.75" thickBot="1">
      <c r="A137" s="44" t="s">
        <v>284</v>
      </c>
      <c r="B137" s="116">
        <v>169</v>
      </c>
      <c r="C137" s="122">
        <f t="shared" si="7"/>
        <v>48.285714285714285</v>
      </c>
      <c r="D137" s="116">
        <v>164</v>
      </c>
      <c r="E137" s="122">
        <f t="shared" si="8"/>
        <v>46.857142857142854</v>
      </c>
      <c r="F137" s="116">
        <v>15</v>
      </c>
      <c r="G137" s="122">
        <f t="shared" si="9"/>
        <v>4.285714285714286</v>
      </c>
      <c r="H137" s="116">
        <v>2</v>
      </c>
      <c r="I137" s="122">
        <f t="shared" si="10"/>
        <v>0.5714285714285714</v>
      </c>
      <c r="J137" s="123">
        <f t="shared" si="11"/>
        <v>350</v>
      </c>
    </row>
    <row r="138" spans="1:10" ht="15.75" thickBot="1">
      <c r="A138" s="41" t="s">
        <v>285</v>
      </c>
      <c r="B138" s="115">
        <v>11</v>
      </c>
      <c r="C138" s="121">
        <f t="shared" si="7"/>
        <v>26.829268292682926</v>
      </c>
      <c r="D138" s="115">
        <v>29</v>
      </c>
      <c r="E138" s="121">
        <f t="shared" si="8"/>
        <v>70.73170731707317</v>
      </c>
      <c r="F138" s="115">
        <v>0</v>
      </c>
      <c r="G138" s="121">
        <v>0</v>
      </c>
      <c r="H138" s="115">
        <v>1</v>
      </c>
      <c r="I138" s="121">
        <f t="shared" si="10"/>
        <v>2.4390243902439024</v>
      </c>
      <c r="J138" s="115">
        <f t="shared" si="11"/>
        <v>41</v>
      </c>
    </row>
    <row r="139" spans="1:11" ht="15.75" thickBot="1">
      <c r="A139" s="44" t="s">
        <v>290</v>
      </c>
      <c r="B139" s="123" t="s">
        <v>227</v>
      </c>
      <c r="C139" s="123" t="s">
        <v>227</v>
      </c>
      <c r="D139" s="123" t="s">
        <v>227</v>
      </c>
      <c r="E139" s="123" t="s">
        <v>227</v>
      </c>
      <c r="F139" s="123" t="s">
        <v>227</v>
      </c>
      <c r="G139" s="123" t="s">
        <v>227</v>
      </c>
      <c r="H139" s="123" t="s">
        <v>227</v>
      </c>
      <c r="I139" s="123" t="s">
        <v>227</v>
      </c>
      <c r="J139" s="123" t="s">
        <v>227</v>
      </c>
      <c r="K139" s="117"/>
    </row>
    <row r="140" spans="1:11" ht="15">
      <c r="A140" s="210" t="s">
        <v>291</v>
      </c>
      <c r="B140" s="210"/>
      <c r="C140" s="210"/>
      <c r="D140" s="210"/>
      <c r="E140" s="210"/>
      <c r="F140" s="210"/>
      <c r="G140" s="210"/>
      <c r="H140" s="210"/>
      <c r="I140" s="210"/>
      <c r="J140" s="210"/>
      <c r="K140" s="211"/>
    </row>
    <row r="141" spans="1:11" ht="15">
      <c r="A141" s="213" t="s">
        <v>292</v>
      </c>
      <c r="B141" s="213"/>
      <c r="C141" s="213"/>
      <c r="D141" s="213"/>
      <c r="E141" s="213"/>
      <c r="F141" s="213"/>
      <c r="G141" s="213"/>
      <c r="H141" s="213"/>
      <c r="I141" s="213"/>
      <c r="J141" s="213"/>
      <c r="K141" s="213"/>
    </row>
    <row r="142" ht="15">
      <c r="A142" s="118" t="s">
        <v>293</v>
      </c>
    </row>
    <row r="143" ht="15">
      <c r="A143" s="118"/>
    </row>
    <row r="144" ht="15">
      <c r="A144" s="118"/>
    </row>
    <row r="145" spans="1:6" ht="15">
      <c r="A145" s="207"/>
      <c r="B145" s="207"/>
      <c r="C145" s="207"/>
      <c r="D145" s="207"/>
      <c r="E145" s="207"/>
      <c r="F145" s="207"/>
    </row>
    <row r="146" spans="1:11" ht="15.75" thickBot="1">
      <c r="A146" s="207" t="s">
        <v>338</v>
      </c>
      <c r="B146" s="207"/>
      <c r="C146" s="207"/>
      <c r="D146" s="207"/>
      <c r="E146" s="207"/>
      <c r="F146" s="207"/>
      <c r="G146" s="118"/>
      <c r="H146" s="118"/>
      <c r="I146" s="118"/>
      <c r="J146" s="118"/>
      <c r="K146" s="118"/>
    </row>
    <row r="147" spans="1:10" ht="15.75" thickBot="1">
      <c r="A147" s="208" t="s">
        <v>265</v>
      </c>
      <c r="B147" s="205" t="s">
        <v>266</v>
      </c>
      <c r="C147" s="206"/>
      <c r="D147" s="205" t="s">
        <v>267</v>
      </c>
      <c r="E147" s="206"/>
      <c r="F147" s="205" t="s">
        <v>268</v>
      </c>
      <c r="G147" s="206"/>
      <c r="H147" s="205" t="s">
        <v>269</v>
      </c>
      <c r="I147" s="206"/>
      <c r="J147" s="208" t="s">
        <v>270</v>
      </c>
    </row>
    <row r="148" spans="1:10" ht="15.75" thickBot="1">
      <c r="A148" s="209"/>
      <c r="B148" s="40" t="s">
        <v>271</v>
      </c>
      <c r="C148" s="40" t="s">
        <v>272</v>
      </c>
      <c r="D148" s="40" t="s">
        <v>271</v>
      </c>
      <c r="E148" s="40" t="s">
        <v>272</v>
      </c>
      <c r="F148" s="40" t="s">
        <v>271</v>
      </c>
      <c r="G148" s="40" t="s">
        <v>272</v>
      </c>
      <c r="H148" s="40" t="s">
        <v>271</v>
      </c>
      <c r="I148" s="40" t="s">
        <v>272</v>
      </c>
      <c r="J148" s="209"/>
    </row>
    <row r="149" spans="1:10" ht="15.75" thickBot="1">
      <c r="A149" s="41" t="s">
        <v>273</v>
      </c>
      <c r="B149" s="115" t="s">
        <v>227</v>
      </c>
      <c r="C149" s="115" t="s">
        <v>227</v>
      </c>
      <c r="D149" s="115" t="s">
        <v>227</v>
      </c>
      <c r="E149" s="115" t="s">
        <v>227</v>
      </c>
      <c r="F149" s="115" t="s">
        <v>227</v>
      </c>
      <c r="G149" s="115" t="s">
        <v>227</v>
      </c>
      <c r="H149" s="115" t="s">
        <v>227</v>
      </c>
      <c r="I149" s="115" t="s">
        <v>227</v>
      </c>
      <c r="J149" s="115" t="s">
        <v>227</v>
      </c>
    </row>
    <row r="150" spans="1:10" ht="15.75" thickBot="1">
      <c r="A150" s="44" t="s">
        <v>274</v>
      </c>
      <c r="B150" s="116">
        <v>298</v>
      </c>
      <c r="C150" s="122">
        <f>(B150*100)/J150</f>
        <v>88.69047619047619</v>
      </c>
      <c r="D150" s="116">
        <v>38</v>
      </c>
      <c r="E150" s="122">
        <f>(D150*100)/J150</f>
        <v>11.30952380952381</v>
      </c>
      <c r="F150" s="123">
        <v>0</v>
      </c>
      <c r="G150" s="122">
        <f>(F150*100)/J150</f>
        <v>0</v>
      </c>
      <c r="H150" s="123">
        <v>0</v>
      </c>
      <c r="I150" s="122">
        <f aca="true" t="shared" si="12" ref="I150:I160">(H150*100)/J150</f>
        <v>0</v>
      </c>
      <c r="J150" s="123">
        <f>H150+F150+D150+B150</f>
        <v>336</v>
      </c>
    </row>
    <row r="151" spans="1:10" ht="15.75" thickBot="1">
      <c r="A151" s="41" t="s">
        <v>275</v>
      </c>
      <c r="B151" s="115">
        <v>310</v>
      </c>
      <c r="C151" s="121">
        <f>(B151*100)/J151</f>
        <v>85.39944903581267</v>
      </c>
      <c r="D151" s="115">
        <v>53</v>
      </c>
      <c r="E151" s="121">
        <f>(D151*100)/J151</f>
        <v>14.600550964187327</v>
      </c>
      <c r="F151" s="115">
        <v>0</v>
      </c>
      <c r="G151" s="121">
        <f>(F151*100)/J151</f>
        <v>0</v>
      </c>
      <c r="H151" s="115">
        <v>0</v>
      </c>
      <c r="I151" s="121">
        <f t="shared" si="12"/>
        <v>0</v>
      </c>
      <c r="J151" s="115">
        <f>H151+F151+D151+B151</f>
        <v>363</v>
      </c>
    </row>
    <row r="152" spans="1:10" ht="15.75" thickBot="1">
      <c r="A152" s="44" t="s">
        <v>276</v>
      </c>
      <c r="B152" s="116">
        <v>283</v>
      </c>
      <c r="C152" s="122">
        <f>(B152*100)/J152</f>
        <v>78.61111111111111</v>
      </c>
      <c r="D152" s="116">
        <v>77</v>
      </c>
      <c r="E152" s="122">
        <f>(D152*100)/J152</f>
        <v>21.38888888888889</v>
      </c>
      <c r="F152" s="123">
        <v>0</v>
      </c>
      <c r="G152" s="122">
        <f>(F152*100)/J152</f>
        <v>0</v>
      </c>
      <c r="H152" s="123">
        <v>0</v>
      </c>
      <c r="I152" s="122">
        <f t="shared" si="12"/>
        <v>0</v>
      </c>
      <c r="J152" s="123">
        <f>H152+F152+D152+B152</f>
        <v>360</v>
      </c>
    </row>
    <row r="153" spans="1:10" ht="15.75" thickBot="1">
      <c r="A153" s="41" t="s">
        <v>277</v>
      </c>
      <c r="B153" s="115" t="s">
        <v>227</v>
      </c>
      <c r="C153" s="115" t="s">
        <v>227</v>
      </c>
      <c r="D153" s="115" t="s">
        <v>227</v>
      </c>
      <c r="E153" s="115" t="s">
        <v>227</v>
      </c>
      <c r="F153" s="115" t="s">
        <v>227</v>
      </c>
      <c r="G153" s="115" t="s">
        <v>227</v>
      </c>
      <c r="H153" s="115" t="s">
        <v>227</v>
      </c>
      <c r="I153" s="115" t="s">
        <v>227</v>
      </c>
      <c r="J153" s="115" t="s">
        <v>227</v>
      </c>
    </row>
    <row r="154" spans="1:10" ht="15.75" thickBot="1">
      <c r="A154" s="44" t="s">
        <v>278</v>
      </c>
      <c r="B154" s="123" t="s">
        <v>227</v>
      </c>
      <c r="C154" s="123" t="s">
        <v>227</v>
      </c>
      <c r="D154" s="123" t="s">
        <v>227</v>
      </c>
      <c r="E154" s="123" t="s">
        <v>227</v>
      </c>
      <c r="F154" s="123" t="s">
        <v>227</v>
      </c>
      <c r="G154" s="123" t="s">
        <v>227</v>
      </c>
      <c r="H154" s="123" t="s">
        <v>227</v>
      </c>
      <c r="I154" s="123" t="s">
        <v>227</v>
      </c>
      <c r="J154" s="123" t="s">
        <v>227</v>
      </c>
    </row>
    <row r="155" spans="1:10" ht="15.75" thickBot="1">
      <c r="A155" s="41" t="s">
        <v>279</v>
      </c>
      <c r="B155" s="115">
        <v>319</v>
      </c>
      <c r="C155" s="121">
        <f aca="true" t="shared" si="13" ref="C155:C160">(B155*100)/J155</f>
        <v>87.87878787878788</v>
      </c>
      <c r="D155" s="115">
        <v>44</v>
      </c>
      <c r="E155" s="121">
        <f aca="true" t="shared" si="14" ref="E155:E160">(D155*100)/J155</f>
        <v>12.121212121212121</v>
      </c>
      <c r="F155" s="115">
        <v>0</v>
      </c>
      <c r="G155" s="121">
        <f aca="true" t="shared" si="15" ref="G155:G160">(F155*100)/J155</f>
        <v>0</v>
      </c>
      <c r="H155" s="115">
        <v>0</v>
      </c>
      <c r="I155" s="121">
        <f t="shared" si="12"/>
        <v>0</v>
      </c>
      <c r="J155" s="115">
        <f aca="true" t="shared" si="16" ref="J155:J160">H155+F155+D155+B155</f>
        <v>363</v>
      </c>
    </row>
    <row r="156" spans="1:10" ht="15.75" thickBot="1">
      <c r="A156" s="44" t="s">
        <v>280</v>
      </c>
      <c r="B156" s="116">
        <v>280</v>
      </c>
      <c r="C156" s="122">
        <f t="shared" si="13"/>
        <v>76.71232876712328</v>
      </c>
      <c r="D156" s="123">
        <v>85</v>
      </c>
      <c r="E156" s="122">
        <f t="shared" si="14"/>
        <v>23.28767123287671</v>
      </c>
      <c r="F156" s="123">
        <v>0</v>
      </c>
      <c r="G156" s="122">
        <f t="shared" si="15"/>
        <v>0</v>
      </c>
      <c r="H156" s="123">
        <v>0</v>
      </c>
      <c r="I156" s="122">
        <f t="shared" si="12"/>
        <v>0</v>
      </c>
      <c r="J156" s="123">
        <f t="shared" si="16"/>
        <v>365</v>
      </c>
    </row>
    <row r="157" spans="1:10" ht="15.75" thickBot="1">
      <c r="A157" s="41" t="s">
        <v>281</v>
      </c>
      <c r="B157" s="115">
        <v>240</v>
      </c>
      <c r="C157" s="121">
        <f t="shared" si="13"/>
        <v>75.9493670886076</v>
      </c>
      <c r="D157" s="115">
        <v>76</v>
      </c>
      <c r="E157" s="121">
        <f t="shared" si="14"/>
        <v>24.050632911392405</v>
      </c>
      <c r="F157" s="115">
        <v>0</v>
      </c>
      <c r="G157" s="121">
        <f t="shared" si="15"/>
        <v>0</v>
      </c>
      <c r="H157" s="115">
        <v>0</v>
      </c>
      <c r="I157" s="121">
        <f t="shared" si="12"/>
        <v>0</v>
      </c>
      <c r="J157" s="115">
        <f t="shared" si="16"/>
        <v>316</v>
      </c>
    </row>
    <row r="158" spans="1:10" ht="15.75" thickBot="1">
      <c r="A158" s="44" t="s">
        <v>282</v>
      </c>
      <c r="B158" s="116">
        <v>258</v>
      </c>
      <c r="C158" s="122">
        <f t="shared" si="13"/>
        <v>76.55786350148368</v>
      </c>
      <c r="D158" s="123">
        <v>79</v>
      </c>
      <c r="E158" s="122">
        <f t="shared" si="14"/>
        <v>23.44213649851632</v>
      </c>
      <c r="F158" s="123">
        <v>0</v>
      </c>
      <c r="G158" s="122">
        <f t="shared" si="15"/>
        <v>0</v>
      </c>
      <c r="H158" s="123">
        <v>0</v>
      </c>
      <c r="I158" s="122">
        <f t="shared" si="12"/>
        <v>0</v>
      </c>
      <c r="J158" s="123">
        <f t="shared" si="16"/>
        <v>337</v>
      </c>
    </row>
    <row r="159" spans="1:10" ht="15.75" thickBot="1">
      <c r="A159" s="41" t="s">
        <v>283</v>
      </c>
      <c r="B159" s="115">
        <v>136</v>
      </c>
      <c r="C159" s="121">
        <f t="shared" si="13"/>
        <v>83.43558282208589</v>
      </c>
      <c r="D159" s="115">
        <v>27</v>
      </c>
      <c r="E159" s="121">
        <f t="shared" si="14"/>
        <v>16.56441717791411</v>
      </c>
      <c r="F159" s="115">
        <v>0</v>
      </c>
      <c r="G159" s="121">
        <f t="shared" si="15"/>
        <v>0</v>
      </c>
      <c r="H159" s="115">
        <v>0</v>
      </c>
      <c r="I159" s="121">
        <f t="shared" si="12"/>
        <v>0</v>
      </c>
      <c r="J159" s="115">
        <f t="shared" si="16"/>
        <v>163</v>
      </c>
    </row>
    <row r="160" spans="1:10" ht="15.75" thickBot="1">
      <c r="A160" s="44" t="s">
        <v>284</v>
      </c>
      <c r="B160" s="116">
        <v>269</v>
      </c>
      <c r="C160" s="122">
        <f t="shared" si="13"/>
        <v>76.42045454545455</v>
      </c>
      <c r="D160" s="123">
        <v>83</v>
      </c>
      <c r="E160" s="122">
        <f t="shared" si="14"/>
        <v>23.579545454545453</v>
      </c>
      <c r="F160" s="123">
        <v>0</v>
      </c>
      <c r="G160" s="122">
        <f t="shared" si="15"/>
        <v>0</v>
      </c>
      <c r="H160" s="123">
        <v>0</v>
      </c>
      <c r="I160" s="122">
        <f t="shared" si="12"/>
        <v>0</v>
      </c>
      <c r="J160" s="123">
        <f t="shared" si="16"/>
        <v>352</v>
      </c>
    </row>
    <row r="161" spans="1:10" ht="15.75" thickBot="1">
      <c r="A161" s="41" t="s">
        <v>285</v>
      </c>
      <c r="B161" s="115" t="s">
        <v>227</v>
      </c>
      <c r="C161" s="115" t="s">
        <v>227</v>
      </c>
      <c r="D161" s="115" t="s">
        <v>227</v>
      </c>
      <c r="E161" s="115" t="s">
        <v>227</v>
      </c>
      <c r="F161" s="115" t="s">
        <v>227</v>
      </c>
      <c r="G161" s="115" t="s">
        <v>227</v>
      </c>
      <c r="H161" s="115" t="s">
        <v>227</v>
      </c>
      <c r="I161" s="115" t="s">
        <v>227</v>
      </c>
      <c r="J161" s="115" t="s">
        <v>227</v>
      </c>
    </row>
    <row r="162" spans="1:11" ht="15.75" thickBot="1">
      <c r="A162" s="44" t="s">
        <v>290</v>
      </c>
      <c r="B162" s="123" t="s">
        <v>227</v>
      </c>
      <c r="C162" s="123" t="s">
        <v>227</v>
      </c>
      <c r="D162" s="123" t="s">
        <v>227</v>
      </c>
      <c r="E162" s="123" t="s">
        <v>227</v>
      </c>
      <c r="F162" s="123" t="s">
        <v>227</v>
      </c>
      <c r="G162" s="123" t="s">
        <v>227</v>
      </c>
      <c r="H162" s="123" t="s">
        <v>227</v>
      </c>
      <c r="I162" s="123" t="s">
        <v>227</v>
      </c>
      <c r="J162" s="123" t="s">
        <v>227</v>
      </c>
      <c r="K162" s="117"/>
    </row>
    <row r="163" spans="1:11" ht="15">
      <c r="A163" s="210" t="s">
        <v>291</v>
      </c>
      <c r="B163" s="210"/>
      <c r="C163" s="210"/>
      <c r="D163" s="210"/>
      <c r="E163" s="210"/>
      <c r="F163" s="210"/>
      <c r="G163" s="210"/>
      <c r="H163" s="210"/>
      <c r="I163" s="210"/>
      <c r="J163" s="210"/>
      <c r="K163" s="211"/>
    </row>
    <row r="164" spans="1:11" ht="15">
      <c r="A164" s="213" t="s">
        <v>294</v>
      </c>
      <c r="B164" s="213"/>
      <c r="C164" s="213"/>
      <c r="D164" s="213"/>
      <c r="E164" s="213"/>
      <c r="F164" s="213"/>
      <c r="G164" s="213"/>
      <c r="H164" s="213"/>
      <c r="I164" s="213"/>
      <c r="J164" s="213"/>
      <c r="K164" s="213"/>
    </row>
    <row r="165" spans="1:11" ht="15">
      <c r="A165" s="119"/>
      <c r="B165" s="119"/>
      <c r="C165" s="119"/>
      <c r="D165" s="119"/>
      <c r="E165" s="119"/>
      <c r="F165" s="119"/>
      <c r="G165" s="119"/>
      <c r="H165" s="119"/>
      <c r="I165" s="119"/>
      <c r="J165" s="119"/>
      <c r="K165" s="119"/>
    </row>
    <row r="166" spans="1:11" ht="15">
      <c r="A166" s="207"/>
      <c r="B166" s="207"/>
      <c r="C166" s="207"/>
      <c r="D166" s="207"/>
      <c r="E166" s="207"/>
      <c r="F166" s="207"/>
      <c r="G166" s="119"/>
      <c r="H166" s="119"/>
      <c r="I166" s="119"/>
      <c r="J166" s="119"/>
      <c r="K166" s="119"/>
    </row>
    <row r="167" spans="1:11" ht="15.75" thickBot="1">
      <c r="A167" s="207" t="s">
        <v>334</v>
      </c>
      <c r="B167" s="207"/>
      <c r="C167" s="207"/>
      <c r="D167" s="207"/>
      <c r="E167" s="207"/>
      <c r="F167" s="207"/>
      <c r="G167" s="118"/>
      <c r="H167" s="118"/>
      <c r="I167" s="118"/>
      <c r="J167" s="118"/>
      <c r="K167" s="118"/>
    </row>
    <row r="168" spans="1:10" ht="15.75" thickBot="1">
      <c r="A168" s="208" t="s">
        <v>265</v>
      </c>
      <c r="B168" s="205" t="s">
        <v>266</v>
      </c>
      <c r="C168" s="206"/>
      <c r="D168" s="205" t="s">
        <v>267</v>
      </c>
      <c r="E168" s="206"/>
      <c r="F168" s="205" t="s">
        <v>268</v>
      </c>
      <c r="G168" s="206"/>
      <c r="H168" s="205" t="s">
        <v>269</v>
      </c>
      <c r="I168" s="206"/>
      <c r="J168" s="208" t="s">
        <v>270</v>
      </c>
    </row>
    <row r="169" spans="1:10" ht="15.75" thickBot="1">
      <c r="A169" s="209"/>
      <c r="B169" s="40" t="s">
        <v>271</v>
      </c>
      <c r="C169" s="40" t="s">
        <v>272</v>
      </c>
      <c r="D169" s="40" t="s">
        <v>271</v>
      </c>
      <c r="E169" s="40" t="s">
        <v>272</v>
      </c>
      <c r="F169" s="40" t="s">
        <v>271</v>
      </c>
      <c r="G169" s="40" t="s">
        <v>272</v>
      </c>
      <c r="H169" s="40" t="s">
        <v>271</v>
      </c>
      <c r="I169" s="40" t="s">
        <v>272</v>
      </c>
      <c r="J169" s="209"/>
    </row>
    <row r="170" spans="1:10" ht="15.75" thickBot="1">
      <c r="A170" s="41" t="s">
        <v>273</v>
      </c>
      <c r="B170" s="115" t="s">
        <v>227</v>
      </c>
      <c r="C170" s="115" t="s">
        <v>227</v>
      </c>
      <c r="D170" s="115" t="s">
        <v>227</v>
      </c>
      <c r="E170" s="115" t="s">
        <v>227</v>
      </c>
      <c r="F170" s="115" t="s">
        <v>227</v>
      </c>
      <c r="G170" s="115" t="s">
        <v>227</v>
      </c>
      <c r="H170" s="115" t="s">
        <v>227</v>
      </c>
      <c r="I170" s="115" t="s">
        <v>227</v>
      </c>
      <c r="J170" s="115" t="s">
        <v>227</v>
      </c>
    </row>
    <row r="171" spans="1:10" ht="15.75" thickBot="1">
      <c r="A171" s="44" t="s">
        <v>274</v>
      </c>
      <c r="B171" s="116">
        <v>323</v>
      </c>
      <c r="C171" s="122">
        <f>(B171*100)/J171</f>
        <v>100</v>
      </c>
      <c r="D171" s="116">
        <v>0</v>
      </c>
      <c r="E171" s="122">
        <f>(D171*100)/J171</f>
        <v>0</v>
      </c>
      <c r="F171" s="116">
        <v>0</v>
      </c>
      <c r="G171" s="122">
        <f>(F171*100)/J171</f>
        <v>0</v>
      </c>
      <c r="H171" s="116">
        <v>0</v>
      </c>
      <c r="I171" s="122">
        <f>(H171*100)/J171</f>
        <v>0</v>
      </c>
      <c r="J171" s="123">
        <f>B171+D171+F171+H171</f>
        <v>323</v>
      </c>
    </row>
    <row r="172" spans="1:10" ht="15.75" thickBot="1">
      <c r="A172" s="41" t="s">
        <v>275</v>
      </c>
      <c r="B172" s="115">
        <v>351</v>
      </c>
      <c r="C172" s="121">
        <f>(B172*100)/J172</f>
        <v>100</v>
      </c>
      <c r="D172" s="115">
        <v>0</v>
      </c>
      <c r="E172" s="121">
        <f>(D172*100)/J172</f>
        <v>0</v>
      </c>
      <c r="F172" s="115">
        <v>0</v>
      </c>
      <c r="G172" s="121">
        <f>(F172*100)/J172</f>
        <v>0</v>
      </c>
      <c r="H172" s="115">
        <v>0</v>
      </c>
      <c r="I172" s="121">
        <f>(H172*100)/J172</f>
        <v>0</v>
      </c>
      <c r="J172" s="115">
        <f>B172+D172+F172+H172</f>
        <v>351</v>
      </c>
    </row>
    <row r="173" spans="1:10" ht="15.75" thickBot="1">
      <c r="A173" s="44" t="s">
        <v>276</v>
      </c>
      <c r="B173" s="123" t="s">
        <v>227</v>
      </c>
      <c r="C173" s="123" t="s">
        <v>227</v>
      </c>
      <c r="D173" s="123" t="s">
        <v>227</v>
      </c>
      <c r="E173" s="123" t="s">
        <v>227</v>
      </c>
      <c r="F173" s="123" t="s">
        <v>227</v>
      </c>
      <c r="G173" s="123" t="s">
        <v>227</v>
      </c>
      <c r="H173" s="123" t="s">
        <v>227</v>
      </c>
      <c r="I173" s="123" t="s">
        <v>227</v>
      </c>
      <c r="J173" s="123" t="s">
        <v>227</v>
      </c>
    </row>
    <row r="174" spans="1:10" ht="15.75" thickBot="1">
      <c r="A174" s="41" t="s">
        <v>277</v>
      </c>
      <c r="B174" s="115" t="s">
        <v>227</v>
      </c>
      <c r="C174" s="115" t="s">
        <v>227</v>
      </c>
      <c r="D174" s="115" t="s">
        <v>227</v>
      </c>
      <c r="E174" s="115" t="s">
        <v>227</v>
      </c>
      <c r="F174" s="115" t="s">
        <v>227</v>
      </c>
      <c r="G174" s="115" t="s">
        <v>227</v>
      </c>
      <c r="H174" s="115" t="s">
        <v>227</v>
      </c>
      <c r="I174" s="115" t="s">
        <v>227</v>
      </c>
      <c r="J174" s="115" t="s">
        <v>227</v>
      </c>
    </row>
    <row r="175" spans="1:10" ht="15.75" thickBot="1">
      <c r="A175" s="44" t="s">
        <v>278</v>
      </c>
      <c r="B175" s="123" t="s">
        <v>227</v>
      </c>
      <c r="C175" s="123" t="s">
        <v>227</v>
      </c>
      <c r="D175" s="123" t="s">
        <v>227</v>
      </c>
      <c r="E175" s="123" t="s">
        <v>227</v>
      </c>
      <c r="F175" s="123" t="s">
        <v>227</v>
      </c>
      <c r="G175" s="123" t="s">
        <v>227</v>
      </c>
      <c r="H175" s="123" t="s">
        <v>227</v>
      </c>
      <c r="I175" s="123" t="s">
        <v>227</v>
      </c>
      <c r="J175" s="123" t="s">
        <v>227</v>
      </c>
    </row>
    <row r="176" spans="1:10" ht="15.75" thickBot="1">
      <c r="A176" s="41" t="s">
        <v>279</v>
      </c>
      <c r="B176" s="115" t="s">
        <v>227</v>
      </c>
      <c r="C176" s="115" t="s">
        <v>227</v>
      </c>
      <c r="D176" s="115" t="s">
        <v>227</v>
      </c>
      <c r="E176" s="115" t="s">
        <v>227</v>
      </c>
      <c r="F176" s="115" t="s">
        <v>227</v>
      </c>
      <c r="G176" s="115" t="s">
        <v>227</v>
      </c>
      <c r="H176" s="115" t="s">
        <v>227</v>
      </c>
      <c r="I176" s="115" t="s">
        <v>227</v>
      </c>
      <c r="J176" s="115" t="s">
        <v>227</v>
      </c>
    </row>
    <row r="177" spans="1:10" ht="15.75" thickBot="1">
      <c r="A177" s="44" t="s">
        <v>280</v>
      </c>
      <c r="B177" s="123" t="s">
        <v>227</v>
      </c>
      <c r="C177" s="123" t="s">
        <v>227</v>
      </c>
      <c r="D177" s="123" t="s">
        <v>227</v>
      </c>
      <c r="E177" s="123" t="s">
        <v>227</v>
      </c>
      <c r="F177" s="123" t="s">
        <v>227</v>
      </c>
      <c r="G177" s="123" t="s">
        <v>227</v>
      </c>
      <c r="H177" s="123" t="s">
        <v>227</v>
      </c>
      <c r="I177" s="123" t="s">
        <v>227</v>
      </c>
      <c r="J177" s="123" t="s">
        <v>227</v>
      </c>
    </row>
    <row r="178" spans="1:10" ht="15.75" thickBot="1">
      <c r="A178" s="41" t="s">
        <v>281</v>
      </c>
      <c r="B178" s="115" t="s">
        <v>227</v>
      </c>
      <c r="C178" s="115" t="s">
        <v>227</v>
      </c>
      <c r="D178" s="115" t="s">
        <v>227</v>
      </c>
      <c r="E178" s="115" t="s">
        <v>227</v>
      </c>
      <c r="F178" s="115" t="s">
        <v>227</v>
      </c>
      <c r="G178" s="115" t="s">
        <v>227</v>
      </c>
      <c r="H178" s="115" t="s">
        <v>227</v>
      </c>
      <c r="I178" s="115" t="s">
        <v>227</v>
      </c>
      <c r="J178" s="115" t="s">
        <v>227</v>
      </c>
    </row>
    <row r="179" spans="1:10" ht="15.75" thickBot="1">
      <c r="A179" s="44" t="s">
        <v>282</v>
      </c>
      <c r="B179" s="123" t="s">
        <v>227</v>
      </c>
      <c r="C179" s="123" t="s">
        <v>227</v>
      </c>
      <c r="D179" s="123" t="s">
        <v>227</v>
      </c>
      <c r="E179" s="123" t="s">
        <v>227</v>
      </c>
      <c r="F179" s="123" t="s">
        <v>227</v>
      </c>
      <c r="G179" s="123" t="s">
        <v>227</v>
      </c>
      <c r="H179" s="123" t="s">
        <v>227</v>
      </c>
      <c r="I179" s="123" t="s">
        <v>227</v>
      </c>
      <c r="J179" s="123" t="s">
        <v>227</v>
      </c>
    </row>
    <row r="180" spans="1:10" ht="15.75" thickBot="1">
      <c r="A180" s="41" t="s">
        <v>283</v>
      </c>
      <c r="B180" s="115" t="s">
        <v>227</v>
      </c>
      <c r="C180" s="115" t="s">
        <v>227</v>
      </c>
      <c r="D180" s="115" t="s">
        <v>227</v>
      </c>
      <c r="E180" s="115" t="s">
        <v>227</v>
      </c>
      <c r="F180" s="115" t="s">
        <v>227</v>
      </c>
      <c r="G180" s="115" t="s">
        <v>227</v>
      </c>
      <c r="H180" s="115" t="s">
        <v>227</v>
      </c>
      <c r="I180" s="115" t="s">
        <v>227</v>
      </c>
      <c r="J180" s="115" t="s">
        <v>227</v>
      </c>
    </row>
    <row r="181" spans="1:10" ht="15.75" thickBot="1">
      <c r="A181" s="44" t="s">
        <v>284</v>
      </c>
      <c r="B181" s="123" t="s">
        <v>227</v>
      </c>
      <c r="C181" s="123" t="s">
        <v>227</v>
      </c>
      <c r="D181" s="123" t="s">
        <v>227</v>
      </c>
      <c r="E181" s="123" t="s">
        <v>227</v>
      </c>
      <c r="F181" s="123" t="s">
        <v>227</v>
      </c>
      <c r="G181" s="123" t="s">
        <v>227</v>
      </c>
      <c r="H181" s="123" t="s">
        <v>227</v>
      </c>
      <c r="I181" s="123" t="s">
        <v>227</v>
      </c>
      <c r="J181" s="123" t="s">
        <v>227</v>
      </c>
    </row>
    <row r="182" spans="1:10" ht="15.75" thickBot="1">
      <c r="A182" s="41" t="s">
        <v>285</v>
      </c>
      <c r="B182" s="115" t="s">
        <v>227</v>
      </c>
      <c r="C182" s="115" t="s">
        <v>227</v>
      </c>
      <c r="D182" s="115" t="s">
        <v>227</v>
      </c>
      <c r="E182" s="115" t="s">
        <v>227</v>
      </c>
      <c r="F182" s="115" t="s">
        <v>227</v>
      </c>
      <c r="G182" s="115" t="s">
        <v>227</v>
      </c>
      <c r="H182" s="115" t="s">
        <v>227</v>
      </c>
      <c r="I182" s="115" t="s">
        <v>227</v>
      </c>
      <c r="J182" s="115" t="s">
        <v>227</v>
      </c>
    </row>
    <row r="183" spans="1:11" ht="15.75" thickBot="1">
      <c r="A183" s="44" t="s">
        <v>290</v>
      </c>
      <c r="B183" s="123" t="s">
        <v>227</v>
      </c>
      <c r="C183" s="123" t="s">
        <v>227</v>
      </c>
      <c r="D183" s="123" t="s">
        <v>227</v>
      </c>
      <c r="E183" s="123" t="s">
        <v>227</v>
      </c>
      <c r="F183" s="123" t="s">
        <v>227</v>
      </c>
      <c r="G183" s="123" t="s">
        <v>227</v>
      </c>
      <c r="H183" s="123" t="s">
        <v>227</v>
      </c>
      <c r="I183" s="123" t="s">
        <v>227</v>
      </c>
      <c r="J183" s="123" t="s">
        <v>227</v>
      </c>
      <c r="K183" s="117"/>
    </row>
    <row r="184" spans="1:11" ht="15">
      <c r="A184" s="210" t="s">
        <v>291</v>
      </c>
      <c r="B184" s="210"/>
      <c r="C184" s="210"/>
      <c r="D184" s="210"/>
      <c r="E184" s="210"/>
      <c r="F184" s="210"/>
      <c r="G184" s="210"/>
      <c r="H184" s="210"/>
      <c r="I184" s="210"/>
      <c r="J184" s="210"/>
      <c r="K184" s="211"/>
    </row>
    <row r="185" spans="1:11" ht="15">
      <c r="A185" s="213" t="s">
        <v>295</v>
      </c>
      <c r="B185" s="213"/>
      <c r="C185" s="213"/>
      <c r="D185" s="213"/>
      <c r="E185" s="213"/>
      <c r="F185" s="213"/>
      <c r="G185" s="213"/>
      <c r="H185" s="213"/>
      <c r="I185" s="213"/>
      <c r="J185" s="213"/>
      <c r="K185" s="213"/>
    </row>
    <row r="186" spans="1:11" ht="15">
      <c r="A186" s="118" t="s">
        <v>293</v>
      </c>
      <c r="B186" s="119"/>
      <c r="C186" s="119"/>
      <c r="D186" s="119"/>
      <c r="E186" s="119"/>
      <c r="F186" s="119"/>
      <c r="G186" s="119"/>
      <c r="H186" s="119"/>
      <c r="I186" s="119"/>
      <c r="J186" s="119"/>
      <c r="K186" s="119"/>
    </row>
    <row r="187" spans="1:11" ht="15">
      <c r="A187" s="118"/>
      <c r="B187" s="119"/>
      <c r="C187" s="119"/>
      <c r="D187" s="119"/>
      <c r="E187" s="119"/>
      <c r="F187" s="119"/>
      <c r="G187" s="119"/>
      <c r="H187" s="119"/>
      <c r="I187" s="119"/>
      <c r="J187" s="119"/>
      <c r="K187" s="119"/>
    </row>
    <row r="188" spans="1:6" ht="15">
      <c r="A188" s="207"/>
      <c r="B188" s="207"/>
      <c r="C188" s="207"/>
      <c r="D188" s="207"/>
      <c r="E188" s="207"/>
      <c r="F188" s="207"/>
    </row>
    <row r="189" spans="1:11" ht="15.75" thickBot="1">
      <c r="A189" s="207" t="s">
        <v>339</v>
      </c>
      <c r="B189" s="207"/>
      <c r="C189" s="207"/>
      <c r="D189" s="207"/>
      <c r="E189" s="207"/>
      <c r="F189" s="207"/>
      <c r="G189" s="119"/>
      <c r="H189" s="119"/>
      <c r="I189" s="119"/>
      <c r="J189" s="119"/>
      <c r="K189" s="119"/>
    </row>
    <row r="190" spans="1:10" ht="15.75" thickBot="1">
      <c r="A190" s="208" t="s">
        <v>265</v>
      </c>
      <c r="B190" s="205" t="s">
        <v>266</v>
      </c>
      <c r="C190" s="206"/>
      <c r="D190" s="205" t="s">
        <v>267</v>
      </c>
      <c r="E190" s="206"/>
      <c r="F190" s="205" t="s">
        <v>268</v>
      </c>
      <c r="G190" s="206"/>
      <c r="H190" s="205" t="s">
        <v>269</v>
      </c>
      <c r="I190" s="206"/>
      <c r="J190" s="208" t="s">
        <v>270</v>
      </c>
    </row>
    <row r="191" spans="1:10" ht="15.75" thickBot="1">
      <c r="A191" s="209"/>
      <c r="B191" s="40" t="s">
        <v>271</v>
      </c>
      <c r="C191" s="40" t="s">
        <v>272</v>
      </c>
      <c r="D191" s="40" t="s">
        <v>271</v>
      </c>
      <c r="E191" s="40" t="s">
        <v>272</v>
      </c>
      <c r="F191" s="40" t="s">
        <v>271</v>
      </c>
      <c r="G191" s="40" t="s">
        <v>272</v>
      </c>
      <c r="H191" s="40" t="s">
        <v>271</v>
      </c>
      <c r="I191" s="40" t="s">
        <v>272</v>
      </c>
      <c r="J191" s="209"/>
    </row>
    <row r="192" spans="1:10" ht="15.75" thickBot="1">
      <c r="A192" s="41" t="s">
        <v>273</v>
      </c>
      <c r="B192" s="115" t="s">
        <v>227</v>
      </c>
      <c r="C192" s="115" t="s">
        <v>227</v>
      </c>
      <c r="D192" s="115" t="s">
        <v>227</v>
      </c>
      <c r="E192" s="115" t="s">
        <v>227</v>
      </c>
      <c r="F192" s="115" t="s">
        <v>227</v>
      </c>
      <c r="G192" s="115" t="s">
        <v>227</v>
      </c>
      <c r="H192" s="115" t="s">
        <v>227</v>
      </c>
      <c r="I192" s="115" t="s">
        <v>227</v>
      </c>
      <c r="J192" s="115" t="s">
        <v>227</v>
      </c>
    </row>
    <row r="193" spans="1:10" ht="15.75" thickBot="1">
      <c r="A193" s="44" t="s">
        <v>274</v>
      </c>
      <c r="B193" s="116">
        <v>273</v>
      </c>
      <c r="C193" s="122">
        <f>(B193*100)/J193</f>
        <v>79.82456140350877</v>
      </c>
      <c r="D193" s="116">
        <v>69</v>
      </c>
      <c r="E193" s="122">
        <f>(D193*100)/J193</f>
        <v>20.17543859649123</v>
      </c>
      <c r="F193" s="116">
        <v>0</v>
      </c>
      <c r="G193" s="122">
        <f>(F193*100)/J193</f>
        <v>0</v>
      </c>
      <c r="H193" s="116">
        <v>0</v>
      </c>
      <c r="I193" s="122">
        <f aca="true" t="shared" si="17" ref="I193:I202">(H193*100)/J193</f>
        <v>0</v>
      </c>
      <c r="J193" s="123">
        <f>B193+D193+F193+H193</f>
        <v>342</v>
      </c>
    </row>
    <row r="194" spans="1:10" ht="15.75" thickBot="1">
      <c r="A194" s="41" t="s">
        <v>275</v>
      </c>
      <c r="B194" s="115">
        <v>235</v>
      </c>
      <c r="C194" s="121">
        <f>(B194*100)/J194</f>
        <v>64.38356164383562</v>
      </c>
      <c r="D194" s="115">
        <v>130</v>
      </c>
      <c r="E194" s="121">
        <f>(D194*100)/J194</f>
        <v>35.61643835616438</v>
      </c>
      <c r="F194" s="115">
        <v>0</v>
      </c>
      <c r="G194" s="121">
        <f>(F194*100)/J194</f>
        <v>0</v>
      </c>
      <c r="H194" s="115">
        <v>0</v>
      </c>
      <c r="I194" s="121">
        <f t="shared" si="17"/>
        <v>0</v>
      </c>
      <c r="J194" s="115">
        <f>B194+D194+F194+H194</f>
        <v>365</v>
      </c>
    </row>
    <row r="195" spans="1:10" ht="15.75" thickBot="1">
      <c r="A195" s="44" t="s">
        <v>276</v>
      </c>
      <c r="B195" s="116">
        <v>296</v>
      </c>
      <c r="C195" s="122">
        <f>(B195*100)/J195</f>
        <v>82.68156424581005</v>
      </c>
      <c r="D195" s="116">
        <v>62</v>
      </c>
      <c r="E195" s="122">
        <f>(D195*100)/J195</f>
        <v>17.318435754189945</v>
      </c>
      <c r="F195" s="116">
        <v>0</v>
      </c>
      <c r="G195" s="122">
        <f>(F195*100)/J195</f>
        <v>0</v>
      </c>
      <c r="H195" s="116">
        <v>0</v>
      </c>
      <c r="I195" s="122">
        <f t="shared" si="17"/>
        <v>0</v>
      </c>
      <c r="J195" s="123">
        <f>B195+D195+F195+H195</f>
        <v>358</v>
      </c>
    </row>
    <row r="196" spans="1:10" ht="15.75" thickBot="1">
      <c r="A196" s="41" t="s">
        <v>277</v>
      </c>
      <c r="B196" s="115">
        <v>310</v>
      </c>
      <c r="C196" s="121">
        <f>(B196*100)/J196</f>
        <v>89.33717579250721</v>
      </c>
      <c r="D196" s="115">
        <v>37</v>
      </c>
      <c r="E196" s="121">
        <f>(D196*100)/J196</f>
        <v>10.662824207492795</v>
      </c>
      <c r="F196" s="115">
        <v>0</v>
      </c>
      <c r="G196" s="121">
        <f>(F196*100)/J196</f>
        <v>0</v>
      </c>
      <c r="H196" s="115">
        <v>0</v>
      </c>
      <c r="I196" s="121">
        <f t="shared" si="17"/>
        <v>0</v>
      </c>
      <c r="J196" s="115">
        <f>B196+D196+F196+H196</f>
        <v>347</v>
      </c>
    </row>
    <row r="197" spans="1:10" ht="15.75" thickBot="1">
      <c r="A197" s="44" t="s">
        <v>278</v>
      </c>
      <c r="B197" s="123" t="s">
        <v>227</v>
      </c>
      <c r="C197" s="123" t="s">
        <v>227</v>
      </c>
      <c r="D197" s="123" t="s">
        <v>227</v>
      </c>
      <c r="E197" s="123" t="s">
        <v>227</v>
      </c>
      <c r="F197" s="123" t="s">
        <v>227</v>
      </c>
      <c r="G197" s="123" t="s">
        <v>227</v>
      </c>
      <c r="H197" s="123" t="s">
        <v>227</v>
      </c>
      <c r="I197" s="123" t="s">
        <v>227</v>
      </c>
      <c r="J197" s="123" t="s">
        <v>227</v>
      </c>
    </row>
    <row r="198" spans="1:10" ht="15.75" thickBot="1">
      <c r="A198" s="41" t="s">
        <v>279</v>
      </c>
      <c r="B198" s="115" t="s">
        <v>227</v>
      </c>
      <c r="C198" s="115" t="s">
        <v>227</v>
      </c>
      <c r="D198" s="115" t="s">
        <v>227</v>
      </c>
      <c r="E198" s="115" t="s">
        <v>227</v>
      </c>
      <c r="F198" s="115" t="s">
        <v>227</v>
      </c>
      <c r="G198" s="115" t="s">
        <v>227</v>
      </c>
      <c r="H198" s="115" t="s">
        <v>227</v>
      </c>
      <c r="I198" s="115" t="s">
        <v>227</v>
      </c>
      <c r="J198" s="115" t="s">
        <v>227</v>
      </c>
    </row>
    <row r="199" spans="1:10" ht="15.75" thickBot="1">
      <c r="A199" s="44" t="s">
        <v>280</v>
      </c>
      <c r="B199" s="123" t="s">
        <v>227</v>
      </c>
      <c r="C199" s="123" t="s">
        <v>227</v>
      </c>
      <c r="D199" s="123" t="s">
        <v>227</v>
      </c>
      <c r="E199" s="123" t="s">
        <v>227</v>
      </c>
      <c r="F199" s="123" t="s">
        <v>227</v>
      </c>
      <c r="G199" s="123" t="s">
        <v>227</v>
      </c>
      <c r="H199" s="123" t="s">
        <v>227</v>
      </c>
      <c r="I199" s="123" t="s">
        <v>227</v>
      </c>
      <c r="J199" s="123" t="s">
        <v>227</v>
      </c>
    </row>
    <row r="200" spans="1:10" ht="15.75" thickBot="1">
      <c r="A200" s="41" t="s">
        <v>281</v>
      </c>
      <c r="B200" s="115">
        <v>312</v>
      </c>
      <c r="C200" s="121">
        <f>(B200*100)/J200</f>
        <v>100</v>
      </c>
      <c r="D200" s="115">
        <v>0</v>
      </c>
      <c r="E200" s="121">
        <f>(D200*100)/J200</f>
        <v>0</v>
      </c>
      <c r="F200" s="115">
        <v>0</v>
      </c>
      <c r="G200" s="121">
        <f>(F200*100)/J200</f>
        <v>0</v>
      </c>
      <c r="H200" s="115">
        <v>0</v>
      </c>
      <c r="I200" s="121">
        <f t="shared" si="17"/>
        <v>0</v>
      </c>
      <c r="J200" s="115">
        <f>B200+D200+F200+H200</f>
        <v>312</v>
      </c>
    </row>
    <row r="201" spans="1:10" ht="15.75" thickBot="1">
      <c r="A201" s="44" t="s">
        <v>282</v>
      </c>
      <c r="B201" s="116">
        <v>246</v>
      </c>
      <c r="C201" s="122">
        <f>(B201*100)/J201</f>
        <v>70.28571428571429</v>
      </c>
      <c r="D201" s="116">
        <v>104</v>
      </c>
      <c r="E201" s="122">
        <f>(D201*100)/J201</f>
        <v>29.714285714285715</v>
      </c>
      <c r="F201" s="116">
        <v>0</v>
      </c>
      <c r="G201" s="122">
        <f>(F201*100)/J201</f>
        <v>0</v>
      </c>
      <c r="H201" s="123">
        <v>0</v>
      </c>
      <c r="I201" s="122">
        <f t="shared" si="17"/>
        <v>0</v>
      </c>
      <c r="J201" s="123">
        <f>B201+D201+F201+H201</f>
        <v>350</v>
      </c>
    </row>
    <row r="202" spans="1:10" ht="15.75" thickBot="1">
      <c r="A202" s="41" t="s">
        <v>283</v>
      </c>
      <c r="B202" s="115">
        <v>299</v>
      </c>
      <c r="C202" s="121">
        <f>(B202*100)/J202</f>
        <v>82.82548476454294</v>
      </c>
      <c r="D202" s="115">
        <v>62</v>
      </c>
      <c r="E202" s="121">
        <f>(D202*100)/J202</f>
        <v>17.174515235457065</v>
      </c>
      <c r="F202" s="115">
        <v>0</v>
      </c>
      <c r="G202" s="121">
        <f>(F202*100)/J202</f>
        <v>0</v>
      </c>
      <c r="H202" s="115">
        <v>0</v>
      </c>
      <c r="I202" s="121">
        <f t="shared" si="17"/>
        <v>0</v>
      </c>
      <c r="J202" s="115">
        <f>B202+D202+F202+H202</f>
        <v>361</v>
      </c>
    </row>
    <row r="203" spans="1:10" ht="15.75" thickBot="1">
      <c r="A203" s="44" t="s">
        <v>284</v>
      </c>
      <c r="B203" s="123" t="s">
        <v>227</v>
      </c>
      <c r="C203" s="123" t="s">
        <v>227</v>
      </c>
      <c r="D203" s="123" t="s">
        <v>227</v>
      </c>
      <c r="E203" s="123" t="s">
        <v>227</v>
      </c>
      <c r="F203" s="123" t="s">
        <v>227</v>
      </c>
      <c r="G203" s="123" t="s">
        <v>227</v>
      </c>
      <c r="H203" s="123" t="s">
        <v>227</v>
      </c>
      <c r="I203" s="123" t="s">
        <v>227</v>
      </c>
      <c r="J203" s="123" t="s">
        <v>227</v>
      </c>
    </row>
    <row r="204" spans="1:10" ht="15.75" thickBot="1">
      <c r="A204" s="41" t="s">
        <v>285</v>
      </c>
      <c r="B204" s="115" t="s">
        <v>227</v>
      </c>
      <c r="C204" s="115" t="s">
        <v>227</v>
      </c>
      <c r="D204" s="115" t="s">
        <v>227</v>
      </c>
      <c r="E204" s="115" t="s">
        <v>227</v>
      </c>
      <c r="F204" s="115" t="s">
        <v>227</v>
      </c>
      <c r="G204" s="115" t="s">
        <v>227</v>
      </c>
      <c r="H204" s="115" t="s">
        <v>227</v>
      </c>
      <c r="I204" s="115" t="s">
        <v>227</v>
      </c>
      <c r="J204" s="115" t="s">
        <v>227</v>
      </c>
    </row>
    <row r="205" spans="1:11" ht="15.75" thickBot="1">
      <c r="A205" s="44" t="s">
        <v>290</v>
      </c>
      <c r="B205" s="123" t="s">
        <v>227</v>
      </c>
      <c r="C205" s="123" t="s">
        <v>227</v>
      </c>
      <c r="D205" s="123" t="s">
        <v>227</v>
      </c>
      <c r="E205" s="123" t="s">
        <v>227</v>
      </c>
      <c r="F205" s="123" t="s">
        <v>227</v>
      </c>
      <c r="G205" s="123" t="s">
        <v>227</v>
      </c>
      <c r="H205" s="123" t="s">
        <v>227</v>
      </c>
      <c r="I205" s="123" t="s">
        <v>227</v>
      </c>
      <c r="J205" s="123" t="s">
        <v>227</v>
      </c>
      <c r="K205" s="117"/>
    </row>
    <row r="206" spans="1:11" ht="15">
      <c r="A206" s="210" t="s">
        <v>291</v>
      </c>
      <c r="B206" s="210"/>
      <c r="C206" s="210"/>
      <c r="D206" s="210"/>
      <c r="E206" s="210"/>
      <c r="F206" s="210"/>
      <c r="G206" s="210"/>
      <c r="H206" s="210"/>
      <c r="I206" s="210"/>
      <c r="J206" s="210"/>
      <c r="K206" s="211"/>
    </row>
    <row r="207" spans="1:11" ht="15">
      <c r="A207" s="213" t="s">
        <v>295</v>
      </c>
      <c r="B207" s="213"/>
      <c r="C207" s="213"/>
      <c r="D207" s="213"/>
      <c r="E207" s="213"/>
      <c r="F207" s="213"/>
      <c r="G207" s="213"/>
      <c r="H207" s="213"/>
      <c r="I207" s="213"/>
      <c r="J207" s="213"/>
      <c r="K207" s="213"/>
    </row>
    <row r="208" ht="15">
      <c r="A208" s="118" t="s">
        <v>293</v>
      </c>
    </row>
    <row r="209" spans="1:11" ht="15">
      <c r="A209" s="119"/>
      <c r="B209" s="119"/>
      <c r="C209" s="119"/>
      <c r="D209" s="119"/>
      <c r="E209" s="119"/>
      <c r="F209" s="119"/>
      <c r="G209" s="119"/>
      <c r="H209" s="119"/>
      <c r="I209" s="119"/>
      <c r="J209" s="119"/>
      <c r="K209" s="119"/>
    </row>
    <row r="210" spans="1:11" ht="15">
      <c r="A210" s="207"/>
      <c r="B210" s="207"/>
      <c r="C210" s="207"/>
      <c r="D210" s="207"/>
      <c r="E210" s="207"/>
      <c r="F210" s="207"/>
      <c r="G210" s="119"/>
      <c r="H210" s="119"/>
      <c r="I210" s="119"/>
      <c r="J210" s="119"/>
      <c r="K210" s="119"/>
    </row>
    <row r="211" spans="1:11" ht="15.75" thickBot="1">
      <c r="A211" s="207" t="s">
        <v>336</v>
      </c>
      <c r="B211" s="207"/>
      <c r="C211" s="207"/>
      <c r="D211" s="207"/>
      <c r="E211" s="207"/>
      <c r="F211" s="207"/>
      <c r="G211" s="119"/>
      <c r="H211" s="119"/>
      <c r="I211" s="119"/>
      <c r="J211" s="119"/>
      <c r="K211" s="119"/>
    </row>
    <row r="212" spans="1:10" ht="15.75" thickBot="1">
      <c r="A212" s="208" t="s">
        <v>265</v>
      </c>
      <c r="B212" s="205" t="s">
        <v>266</v>
      </c>
      <c r="C212" s="206"/>
      <c r="D212" s="205" t="s">
        <v>267</v>
      </c>
      <c r="E212" s="206"/>
      <c r="F212" s="205" t="s">
        <v>268</v>
      </c>
      <c r="G212" s="206"/>
      <c r="H212" s="205" t="s">
        <v>269</v>
      </c>
      <c r="I212" s="206"/>
      <c r="J212" s="208" t="s">
        <v>270</v>
      </c>
    </row>
    <row r="213" spans="1:10" ht="15.75" thickBot="1">
      <c r="A213" s="209"/>
      <c r="B213" s="40" t="s">
        <v>271</v>
      </c>
      <c r="C213" s="40" t="s">
        <v>272</v>
      </c>
      <c r="D213" s="40" t="s">
        <v>271</v>
      </c>
      <c r="E213" s="40" t="s">
        <v>272</v>
      </c>
      <c r="F213" s="40" t="s">
        <v>271</v>
      </c>
      <c r="G213" s="40" t="s">
        <v>272</v>
      </c>
      <c r="H213" s="40" t="s">
        <v>271</v>
      </c>
      <c r="I213" s="40" t="s">
        <v>272</v>
      </c>
      <c r="J213" s="209"/>
    </row>
    <row r="214" spans="1:10" ht="15.75" thickBot="1">
      <c r="A214" s="41" t="s">
        <v>273</v>
      </c>
      <c r="B214" s="115" t="s">
        <v>227</v>
      </c>
      <c r="C214" s="115" t="s">
        <v>227</v>
      </c>
      <c r="D214" s="115" t="s">
        <v>227</v>
      </c>
      <c r="E214" s="115" t="s">
        <v>227</v>
      </c>
      <c r="F214" s="115" t="s">
        <v>227</v>
      </c>
      <c r="G214" s="115" t="s">
        <v>227</v>
      </c>
      <c r="H214" s="115" t="s">
        <v>227</v>
      </c>
      <c r="I214" s="115" t="s">
        <v>227</v>
      </c>
      <c r="J214" s="115" t="s">
        <v>227</v>
      </c>
    </row>
    <row r="215" spans="1:10" ht="15.75" thickBot="1">
      <c r="A215" s="44" t="s">
        <v>274</v>
      </c>
      <c r="B215" s="116">
        <v>347</v>
      </c>
      <c r="C215" s="122">
        <f>(B215*100)/J215</f>
        <v>100</v>
      </c>
      <c r="D215" s="116">
        <v>0</v>
      </c>
      <c r="E215" s="122">
        <f>(D215*100)/J215</f>
        <v>0</v>
      </c>
      <c r="F215" s="116">
        <v>0</v>
      </c>
      <c r="G215" s="122">
        <f>(F215*100)/J215</f>
        <v>0</v>
      </c>
      <c r="H215" s="116">
        <v>0</v>
      </c>
      <c r="I215" s="122">
        <f aca="true" t="shared" si="18" ref="I215:I224">(H215*100)/J215</f>
        <v>0</v>
      </c>
      <c r="J215" s="123">
        <f>B215+D215+F215+H215</f>
        <v>347</v>
      </c>
    </row>
    <row r="216" spans="1:10" ht="15.75" thickBot="1">
      <c r="A216" s="41" t="s">
        <v>275</v>
      </c>
      <c r="B216" s="115">
        <v>352</v>
      </c>
      <c r="C216" s="121">
        <f>(B216*100)/J216</f>
        <v>97.23756906077348</v>
      </c>
      <c r="D216" s="115">
        <v>10</v>
      </c>
      <c r="E216" s="121">
        <f>(D216*100)/J216</f>
        <v>2.7624309392265194</v>
      </c>
      <c r="F216" s="115">
        <v>0</v>
      </c>
      <c r="G216" s="121">
        <f>(F216*100)/J216</f>
        <v>0</v>
      </c>
      <c r="H216" s="115">
        <v>0</v>
      </c>
      <c r="I216" s="121">
        <f t="shared" si="18"/>
        <v>0</v>
      </c>
      <c r="J216" s="115">
        <f>B216+D216+F216+H216</f>
        <v>362</v>
      </c>
    </row>
    <row r="217" spans="1:10" ht="15.75" thickBot="1">
      <c r="A217" s="44" t="s">
        <v>276</v>
      </c>
      <c r="B217" s="116">
        <v>363</v>
      </c>
      <c r="C217" s="122">
        <f>(B217*100)/J217</f>
        <v>99.45205479452055</v>
      </c>
      <c r="D217" s="116">
        <v>2</v>
      </c>
      <c r="E217" s="122">
        <f>(D217*100)/J217</f>
        <v>0.547945205479452</v>
      </c>
      <c r="F217" s="116">
        <v>0</v>
      </c>
      <c r="G217" s="122">
        <f>(F217*100)/J217</f>
        <v>0</v>
      </c>
      <c r="H217" s="116">
        <v>0</v>
      </c>
      <c r="I217" s="122">
        <f t="shared" si="18"/>
        <v>0</v>
      </c>
      <c r="J217" s="123">
        <f>B217+D217+F217+H217</f>
        <v>365</v>
      </c>
    </row>
    <row r="218" spans="1:10" ht="15.75" thickBot="1">
      <c r="A218" s="41" t="s">
        <v>277</v>
      </c>
      <c r="B218" s="115">
        <v>343</v>
      </c>
      <c r="C218" s="121">
        <f>(B218*100)/J218</f>
        <v>100</v>
      </c>
      <c r="D218" s="115">
        <v>0</v>
      </c>
      <c r="E218" s="121">
        <f>(D218*100)/J218</f>
        <v>0</v>
      </c>
      <c r="F218" s="115">
        <v>0</v>
      </c>
      <c r="G218" s="121">
        <f>(F218*100)/J218</f>
        <v>0</v>
      </c>
      <c r="H218" s="115">
        <v>0</v>
      </c>
      <c r="I218" s="121">
        <f t="shared" si="18"/>
        <v>0</v>
      </c>
      <c r="J218" s="115">
        <f>B218+D218+F218+H218</f>
        <v>343</v>
      </c>
    </row>
    <row r="219" spans="1:10" ht="15.75" thickBot="1">
      <c r="A219" s="44" t="s">
        <v>278</v>
      </c>
      <c r="B219" s="123" t="s">
        <v>227</v>
      </c>
      <c r="C219" s="123" t="s">
        <v>227</v>
      </c>
      <c r="D219" s="123" t="s">
        <v>227</v>
      </c>
      <c r="E219" s="123" t="s">
        <v>227</v>
      </c>
      <c r="F219" s="123" t="s">
        <v>227</v>
      </c>
      <c r="G219" s="123" t="s">
        <v>227</v>
      </c>
      <c r="H219" s="123" t="s">
        <v>227</v>
      </c>
      <c r="I219" s="123" t="s">
        <v>227</v>
      </c>
      <c r="J219" s="123" t="s">
        <v>227</v>
      </c>
    </row>
    <row r="220" spans="1:10" ht="15.75" thickBot="1">
      <c r="A220" s="41" t="s">
        <v>279</v>
      </c>
      <c r="B220" s="115">
        <v>363</v>
      </c>
      <c r="C220" s="121">
        <f>(B220*100)/J220</f>
        <v>100</v>
      </c>
      <c r="D220" s="115">
        <v>0</v>
      </c>
      <c r="E220" s="121">
        <f>(D220*100)/J220</f>
        <v>0</v>
      </c>
      <c r="F220" s="115">
        <v>0</v>
      </c>
      <c r="G220" s="121">
        <f>(F220*100)/J220</f>
        <v>0</v>
      </c>
      <c r="H220" s="115">
        <v>0</v>
      </c>
      <c r="I220" s="121">
        <f t="shared" si="18"/>
        <v>0</v>
      </c>
      <c r="J220" s="115">
        <f>B220+D220+F220+H220</f>
        <v>363</v>
      </c>
    </row>
    <row r="221" spans="1:10" ht="15.75" thickBot="1">
      <c r="A221" s="44" t="s">
        <v>280</v>
      </c>
      <c r="B221" s="123" t="s">
        <v>227</v>
      </c>
      <c r="C221" s="123" t="s">
        <v>227</v>
      </c>
      <c r="D221" s="123" t="s">
        <v>227</v>
      </c>
      <c r="E221" s="123" t="s">
        <v>227</v>
      </c>
      <c r="F221" s="123" t="s">
        <v>227</v>
      </c>
      <c r="G221" s="123" t="s">
        <v>227</v>
      </c>
      <c r="H221" s="123" t="s">
        <v>227</v>
      </c>
      <c r="I221" s="123" t="s">
        <v>227</v>
      </c>
      <c r="J221" s="123" t="s">
        <v>227</v>
      </c>
    </row>
    <row r="222" spans="1:10" ht="15.75" thickBot="1">
      <c r="A222" s="41" t="s">
        <v>281</v>
      </c>
      <c r="B222" s="115">
        <v>318</v>
      </c>
      <c r="C222" s="121">
        <f>(B222*100)/J222</f>
        <v>100</v>
      </c>
      <c r="D222" s="115">
        <v>0</v>
      </c>
      <c r="E222" s="115">
        <f>(D222*100)/J222</f>
        <v>0</v>
      </c>
      <c r="F222" s="115">
        <v>0</v>
      </c>
      <c r="G222" s="121">
        <f>(F222*100)/J222</f>
        <v>0</v>
      </c>
      <c r="H222" s="115">
        <v>0</v>
      </c>
      <c r="I222" s="121">
        <f t="shared" si="18"/>
        <v>0</v>
      </c>
      <c r="J222" s="115">
        <f>B222+D222+F222+H222</f>
        <v>318</v>
      </c>
    </row>
    <row r="223" spans="1:10" ht="15.75" thickBot="1">
      <c r="A223" s="44" t="s">
        <v>282</v>
      </c>
      <c r="B223" s="116">
        <v>360</v>
      </c>
      <c r="C223" s="122">
        <f>(B223*100)/J223</f>
        <v>100</v>
      </c>
      <c r="D223" s="116">
        <v>0</v>
      </c>
      <c r="E223" s="122">
        <f>(D223*100)/J223</f>
        <v>0</v>
      </c>
      <c r="F223" s="116">
        <v>0</v>
      </c>
      <c r="G223" s="122">
        <f>(F223*100)/J223</f>
        <v>0</v>
      </c>
      <c r="H223" s="123">
        <v>0</v>
      </c>
      <c r="I223" s="122">
        <f t="shared" si="18"/>
        <v>0</v>
      </c>
      <c r="J223" s="123">
        <f>B223+D223+F223+H223</f>
        <v>360</v>
      </c>
    </row>
    <row r="224" spans="1:10" ht="15.75" thickBot="1">
      <c r="A224" s="41" t="s">
        <v>283</v>
      </c>
      <c r="B224" s="115">
        <v>342</v>
      </c>
      <c r="C224" s="121">
        <f>(B224*100)/J224</f>
        <v>97.1590909090909</v>
      </c>
      <c r="D224" s="115">
        <v>10</v>
      </c>
      <c r="E224" s="121">
        <f>(D224*100)/J224</f>
        <v>2.840909090909091</v>
      </c>
      <c r="F224" s="115">
        <v>0</v>
      </c>
      <c r="G224" s="121">
        <f>(F224*100)/J224</f>
        <v>0</v>
      </c>
      <c r="H224" s="115">
        <v>0</v>
      </c>
      <c r="I224" s="121">
        <f t="shared" si="18"/>
        <v>0</v>
      </c>
      <c r="J224" s="115">
        <f>B224+D224+F224+H224</f>
        <v>352</v>
      </c>
    </row>
    <row r="225" spans="1:10" ht="15.75" thickBot="1">
      <c r="A225" s="44" t="s">
        <v>284</v>
      </c>
      <c r="B225" s="123" t="s">
        <v>227</v>
      </c>
      <c r="C225" s="123" t="s">
        <v>227</v>
      </c>
      <c r="D225" s="123" t="s">
        <v>227</v>
      </c>
      <c r="E225" s="123" t="s">
        <v>227</v>
      </c>
      <c r="F225" s="123" t="s">
        <v>227</v>
      </c>
      <c r="G225" s="123" t="s">
        <v>227</v>
      </c>
      <c r="H225" s="123" t="s">
        <v>227</v>
      </c>
      <c r="I225" s="123" t="s">
        <v>227</v>
      </c>
      <c r="J225" s="123" t="s">
        <v>227</v>
      </c>
    </row>
    <row r="226" spans="1:10" ht="15.75" thickBot="1">
      <c r="A226" s="41" t="s">
        <v>285</v>
      </c>
      <c r="B226" s="115" t="s">
        <v>227</v>
      </c>
      <c r="C226" s="115" t="s">
        <v>227</v>
      </c>
      <c r="D226" s="115" t="s">
        <v>227</v>
      </c>
      <c r="E226" s="115" t="s">
        <v>227</v>
      </c>
      <c r="F226" s="115" t="s">
        <v>227</v>
      </c>
      <c r="G226" s="115" t="s">
        <v>227</v>
      </c>
      <c r="H226" s="115" t="s">
        <v>227</v>
      </c>
      <c r="I226" s="115" t="s">
        <v>227</v>
      </c>
      <c r="J226" s="115" t="s">
        <v>227</v>
      </c>
    </row>
    <row r="227" spans="1:11" ht="15.75" thickBot="1">
      <c r="A227" s="44" t="s">
        <v>290</v>
      </c>
      <c r="B227" s="123" t="s">
        <v>227</v>
      </c>
      <c r="C227" s="123" t="s">
        <v>227</v>
      </c>
      <c r="D227" s="123" t="s">
        <v>227</v>
      </c>
      <c r="E227" s="123" t="s">
        <v>227</v>
      </c>
      <c r="F227" s="123" t="s">
        <v>227</v>
      </c>
      <c r="G227" s="123" t="s">
        <v>227</v>
      </c>
      <c r="H227" s="123" t="s">
        <v>227</v>
      </c>
      <c r="I227" s="123" t="s">
        <v>227</v>
      </c>
      <c r="J227" s="123" t="s">
        <v>227</v>
      </c>
      <c r="K227" s="117"/>
    </row>
    <row r="228" spans="1:11" ht="15">
      <c r="A228" s="210" t="s">
        <v>291</v>
      </c>
      <c r="B228" s="210"/>
      <c r="C228" s="210"/>
      <c r="D228" s="210"/>
      <c r="E228" s="210"/>
      <c r="F228" s="210"/>
      <c r="G228" s="210"/>
      <c r="H228" s="210"/>
      <c r="I228" s="210"/>
      <c r="J228" s="210"/>
      <c r="K228" s="211"/>
    </row>
    <row r="229" spans="1:11" ht="15">
      <c r="A229" s="213" t="s">
        <v>295</v>
      </c>
      <c r="B229" s="213"/>
      <c r="C229" s="213"/>
      <c r="D229" s="213"/>
      <c r="E229" s="213"/>
      <c r="F229" s="213"/>
      <c r="G229" s="213"/>
      <c r="H229" s="213"/>
      <c r="I229" s="213"/>
      <c r="J229" s="213"/>
      <c r="K229" s="213"/>
    </row>
    <row r="230" ht="15">
      <c r="A230" s="118" t="s">
        <v>293</v>
      </c>
    </row>
    <row r="231" spans="1:7" ht="15">
      <c r="A231" s="118"/>
      <c r="G231" s="125"/>
    </row>
    <row r="232" spans="1:6" ht="15">
      <c r="A232" s="207"/>
      <c r="B232" s="207"/>
      <c r="C232" s="207"/>
      <c r="D232" s="207"/>
      <c r="E232" s="207"/>
      <c r="F232" s="207"/>
    </row>
    <row r="233" spans="1:11" ht="15.75" thickBot="1">
      <c r="A233" s="207" t="s">
        <v>340</v>
      </c>
      <c r="B233" s="207"/>
      <c r="C233" s="207"/>
      <c r="D233" s="207"/>
      <c r="E233" s="207"/>
      <c r="F233" s="207"/>
      <c r="G233" s="119"/>
      <c r="H233" s="119"/>
      <c r="I233" s="119"/>
      <c r="J233" s="119"/>
      <c r="K233" s="119"/>
    </row>
    <row r="234" spans="1:10" ht="15.75" thickBot="1">
      <c r="A234" s="208" t="s">
        <v>265</v>
      </c>
      <c r="B234" s="205" t="s">
        <v>266</v>
      </c>
      <c r="C234" s="206"/>
      <c r="D234" s="205" t="s">
        <v>267</v>
      </c>
      <c r="E234" s="206"/>
      <c r="F234" s="205" t="s">
        <v>268</v>
      </c>
      <c r="G234" s="206"/>
      <c r="H234" s="205" t="s">
        <v>269</v>
      </c>
      <c r="I234" s="206"/>
      <c r="J234" s="208" t="s">
        <v>270</v>
      </c>
    </row>
    <row r="235" spans="1:10" ht="15.75" thickBot="1">
      <c r="A235" s="209"/>
      <c r="B235" s="40" t="s">
        <v>271</v>
      </c>
      <c r="C235" s="40" t="s">
        <v>272</v>
      </c>
      <c r="D235" s="40" t="s">
        <v>271</v>
      </c>
      <c r="E235" s="40" t="s">
        <v>272</v>
      </c>
      <c r="F235" s="40" t="s">
        <v>271</v>
      </c>
      <c r="G235" s="40" t="s">
        <v>272</v>
      </c>
      <c r="H235" s="40" t="s">
        <v>271</v>
      </c>
      <c r="I235" s="40" t="s">
        <v>272</v>
      </c>
      <c r="J235" s="209"/>
    </row>
    <row r="236" spans="1:10" ht="15.75" thickBot="1">
      <c r="A236" s="41" t="s">
        <v>273</v>
      </c>
      <c r="B236" s="115" t="s">
        <v>227</v>
      </c>
      <c r="C236" s="115" t="s">
        <v>227</v>
      </c>
      <c r="D236" s="115" t="s">
        <v>227</v>
      </c>
      <c r="E236" s="115" t="s">
        <v>227</v>
      </c>
      <c r="F236" s="115" t="s">
        <v>227</v>
      </c>
      <c r="G236" s="115" t="s">
        <v>227</v>
      </c>
      <c r="H236" s="115" t="s">
        <v>227</v>
      </c>
      <c r="I236" s="115" t="s">
        <v>227</v>
      </c>
      <c r="J236" s="115" t="s">
        <v>227</v>
      </c>
    </row>
    <row r="237" spans="1:10" ht="15.75" thickBot="1">
      <c r="A237" s="44" t="s">
        <v>274</v>
      </c>
      <c r="B237" s="123" t="s">
        <v>227</v>
      </c>
      <c r="C237" s="123" t="s">
        <v>227</v>
      </c>
      <c r="D237" s="123" t="s">
        <v>227</v>
      </c>
      <c r="E237" s="123" t="s">
        <v>227</v>
      </c>
      <c r="F237" s="123" t="s">
        <v>227</v>
      </c>
      <c r="G237" s="123" t="s">
        <v>227</v>
      </c>
      <c r="H237" s="123" t="s">
        <v>227</v>
      </c>
      <c r="I237" s="123" t="s">
        <v>227</v>
      </c>
      <c r="J237" s="123" t="s">
        <v>227</v>
      </c>
    </row>
    <row r="238" spans="1:10" ht="15.75" thickBot="1">
      <c r="A238" s="41" t="s">
        <v>275</v>
      </c>
      <c r="B238" s="115" t="s">
        <v>227</v>
      </c>
      <c r="C238" s="115" t="s">
        <v>227</v>
      </c>
      <c r="D238" s="115" t="s">
        <v>227</v>
      </c>
      <c r="E238" s="115" t="s">
        <v>227</v>
      </c>
      <c r="F238" s="115" t="s">
        <v>227</v>
      </c>
      <c r="G238" s="115" t="s">
        <v>227</v>
      </c>
      <c r="H238" s="115" t="s">
        <v>227</v>
      </c>
      <c r="I238" s="115" t="s">
        <v>227</v>
      </c>
      <c r="J238" s="115" t="s">
        <v>227</v>
      </c>
    </row>
    <row r="239" spans="1:10" ht="15.75" thickBot="1">
      <c r="A239" s="44" t="s">
        <v>276</v>
      </c>
      <c r="B239" s="116">
        <v>112</v>
      </c>
      <c r="C239" s="122">
        <f aca="true" t="shared" si="19" ref="C239:C247">(B239*100)/J239</f>
        <v>31.197771587743734</v>
      </c>
      <c r="D239" s="116">
        <v>200</v>
      </c>
      <c r="E239" s="122">
        <f aca="true" t="shared" si="20" ref="E239:E247">(D239*100)/J239</f>
        <v>55.710306406685234</v>
      </c>
      <c r="F239" s="116">
        <v>31</v>
      </c>
      <c r="G239" s="122">
        <f aca="true" t="shared" si="21" ref="G239:G247">(F239*100)/J239</f>
        <v>8.635097493036211</v>
      </c>
      <c r="H239" s="116">
        <v>16</v>
      </c>
      <c r="I239" s="122">
        <f aca="true" t="shared" si="22" ref="I239:I247">(H239*100)/J239</f>
        <v>4.456824512534819</v>
      </c>
      <c r="J239" s="123">
        <f aca="true" t="shared" si="23" ref="J239:J247">B239+D239+F239+H239</f>
        <v>359</v>
      </c>
    </row>
    <row r="240" spans="1:10" ht="15.75" thickBot="1">
      <c r="A240" s="41" t="s">
        <v>277</v>
      </c>
      <c r="B240" s="115">
        <v>102</v>
      </c>
      <c r="C240" s="121">
        <f t="shared" si="19"/>
        <v>28.41225626740947</v>
      </c>
      <c r="D240" s="115">
        <v>185</v>
      </c>
      <c r="E240" s="121">
        <f t="shared" si="20"/>
        <v>51.532033426183844</v>
      </c>
      <c r="F240" s="115">
        <v>53</v>
      </c>
      <c r="G240" s="121">
        <f t="shared" si="21"/>
        <v>14.763231197771587</v>
      </c>
      <c r="H240" s="115">
        <v>19</v>
      </c>
      <c r="I240" s="121">
        <f t="shared" si="22"/>
        <v>5.2924791086350975</v>
      </c>
      <c r="J240" s="115">
        <f t="shared" si="23"/>
        <v>359</v>
      </c>
    </row>
    <row r="241" spans="1:10" ht="15.75" thickBot="1">
      <c r="A241" s="44" t="s">
        <v>278</v>
      </c>
      <c r="B241" s="116">
        <v>152</v>
      </c>
      <c r="C241" s="122">
        <f t="shared" si="19"/>
        <v>44.05797101449275</v>
      </c>
      <c r="D241" s="116">
        <v>159</v>
      </c>
      <c r="E241" s="122">
        <f t="shared" si="20"/>
        <v>46.08695652173913</v>
      </c>
      <c r="F241" s="116">
        <v>25</v>
      </c>
      <c r="G241" s="122">
        <f t="shared" si="21"/>
        <v>7.246376811594203</v>
      </c>
      <c r="H241" s="116">
        <v>9</v>
      </c>
      <c r="I241" s="122">
        <f t="shared" si="22"/>
        <v>2.608695652173913</v>
      </c>
      <c r="J241" s="123">
        <f t="shared" si="23"/>
        <v>345</v>
      </c>
    </row>
    <row r="242" spans="1:10" ht="15.75" thickBot="1">
      <c r="A242" s="41" t="s">
        <v>279</v>
      </c>
      <c r="B242" s="115">
        <v>205</v>
      </c>
      <c r="C242" s="115">
        <f t="shared" si="19"/>
        <v>62.5</v>
      </c>
      <c r="D242" s="115">
        <v>113</v>
      </c>
      <c r="E242" s="121">
        <f t="shared" si="20"/>
        <v>34.451219512195124</v>
      </c>
      <c r="F242" s="115">
        <v>6</v>
      </c>
      <c r="G242" s="121">
        <f t="shared" si="21"/>
        <v>1.829268292682927</v>
      </c>
      <c r="H242" s="115">
        <v>4</v>
      </c>
      <c r="I242" s="121">
        <f t="shared" si="22"/>
        <v>1.2195121951219512</v>
      </c>
      <c r="J242" s="115">
        <f t="shared" si="23"/>
        <v>328</v>
      </c>
    </row>
    <row r="243" spans="1:10" ht="15.75" thickBot="1">
      <c r="A243" s="44" t="s">
        <v>280</v>
      </c>
      <c r="B243" s="116">
        <v>197</v>
      </c>
      <c r="C243" s="122">
        <f t="shared" si="19"/>
        <v>54.41988950276243</v>
      </c>
      <c r="D243" s="116">
        <v>151</v>
      </c>
      <c r="E243" s="122">
        <f t="shared" si="20"/>
        <v>41.71270718232044</v>
      </c>
      <c r="F243" s="116">
        <v>12</v>
      </c>
      <c r="G243" s="122">
        <f t="shared" si="21"/>
        <v>3.314917127071823</v>
      </c>
      <c r="H243" s="116">
        <v>2</v>
      </c>
      <c r="I243" s="122">
        <f t="shared" si="22"/>
        <v>0.5524861878453039</v>
      </c>
      <c r="J243" s="123">
        <f t="shared" si="23"/>
        <v>362</v>
      </c>
    </row>
    <row r="244" spans="1:10" ht="15.75" thickBot="1">
      <c r="A244" s="41" t="s">
        <v>281</v>
      </c>
      <c r="B244" s="115">
        <v>220</v>
      </c>
      <c r="C244" s="121">
        <f t="shared" si="19"/>
        <v>70.96774193548387</v>
      </c>
      <c r="D244" s="115">
        <v>78</v>
      </c>
      <c r="E244" s="121">
        <f t="shared" si="20"/>
        <v>25.161290322580644</v>
      </c>
      <c r="F244" s="115">
        <v>11</v>
      </c>
      <c r="G244" s="121">
        <f t="shared" si="21"/>
        <v>3.5483870967741935</v>
      </c>
      <c r="H244" s="115">
        <v>1</v>
      </c>
      <c r="I244" s="121">
        <f t="shared" si="22"/>
        <v>0.3225806451612903</v>
      </c>
      <c r="J244" s="115">
        <f t="shared" si="23"/>
        <v>310</v>
      </c>
    </row>
    <row r="245" spans="1:10" ht="15.75" thickBot="1">
      <c r="A245" s="44" t="s">
        <v>282</v>
      </c>
      <c r="B245" s="116">
        <v>191</v>
      </c>
      <c r="C245" s="122">
        <f t="shared" si="19"/>
        <v>54.72779369627507</v>
      </c>
      <c r="D245" s="116">
        <v>141</v>
      </c>
      <c r="E245" s="122">
        <f t="shared" si="20"/>
        <v>40.401146131805156</v>
      </c>
      <c r="F245" s="116">
        <v>10</v>
      </c>
      <c r="G245" s="122">
        <f t="shared" si="21"/>
        <v>2.865329512893983</v>
      </c>
      <c r="H245" s="123">
        <v>7</v>
      </c>
      <c r="I245" s="122">
        <f t="shared" si="22"/>
        <v>2.005730659025788</v>
      </c>
      <c r="J245" s="123">
        <f t="shared" si="23"/>
        <v>349</v>
      </c>
    </row>
    <row r="246" spans="1:10" ht="15.75" thickBot="1">
      <c r="A246" s="41" t="s">
        <v>283</v>
      </c>
      <c r="B246" s="115">
        <v>162</v>
      </c>
      <c r="C246" s="121">
        <f t="shared" si="19"/>
        <v>44.751381215469614</v>
      </c>
      <c r="D246" s="115">
        <v>177</v>
      </c>
      <c r="E246" s="121">
        <f t="shared" si="20"/>
        <v>48.89502762430939</v>
      </c>
      <c r="F246" s="115">
        <v>16</v>
      </c>
      <c r="G246" s="121">
        <f t="shared" si="21"/>
        <v>4.419889502762431</v>
      </c>
      <c r="H246" s="115">
        <v>7</v>
      </c>
      <c r="I246" s="121">
        <f t="shared" si="22"/>
        <v>1.9337016574585635</v>
      </c>
      <c r="J246" s="115">
        <f t="shared" si="23"/>
        <v>362</v>
      </c>
    </row>
    <row r="247" spans="1:10" ht="15.75" thickBot="1">
      <c r="A247" s="44" t="s">
        <v>284</v>
      </c>
      <c r="B247" s="116">
        <v>187</v>
      </c>
      <c r="C247" s="122">
        <f t="shared" si="19"/>
        <v>52.23463687150838</v>
      </c>
      <c r="D247" s="116">
        <v>156</v>
      </c>
      <c r="E247" s="122">
        <f t="shared" si="20"/>
        <v>43.57541899441341</v>
      </c>
      <c r="F247" s="116">
        <v>11</v>
      </c>
      <c r="G247" s="122">
        <f t="shared" si="21"/>
        <v>3.0726256983240225</v>
      </c>
      <c r="H247" s="116">
        <v>4</v>
      </c>
      <c r="I247" s="122">
        <f t="shared" si="22"/>
        <v>1.1173184357541899</v>
      </c>
      <c r="J247" s="123">
        <f t="shared" si="23"/>
        <v>358</v>
      </c>
    </row>
    <row r="248" spans="1:10" ht="15.75" thickBot="1">
      <c r="A248" s="41" t="s">
        <v>285</v>
      </c>
      <c r="B248" s="115" t="s">
        <v>227</v>
      </c>
      <c r="C248" s="115" t="s">
        <v>227</v>
      </c>
      <c r="D248" s="115" t="s">
        <v>227</v>
      </c>
      <c r="E248" s="115" t="s">
        <v>227</v>
      </c>
      <c r="F248" s="115" t="s">
        <v>227</v>
      </c>
      <c r="G248" s="115" t="s">
        <v>227</v>
      </c>
      <c r="H248" s="115" t="s">
        <v>227</v>
      </c>
      <c r="I248" s="115" t="s">
        <v>227</v>
      </c>
      <c r="J248" s="115" t="s">
        <v>227</v>
      </c>
    </row>
    <row r="249" spans="1:11" ht="15.75" thickBot="1">
      <c r="A249" s="44" t="s">
        <v>290</v>
      </c>
      <c r="B249" s="123" t="s">
        <v>227</v>
      </c>
      <c r="C249" s="123" t="s">
        <v>227</v>
      </c>
      <c r="D249" s="123" t="s">
        <v>227</v>
      </c>
      <c r="E249" s="123" t="s">
        <v>227</v>
      </c>
      <c r="F249" s="123" t="s">
        <v>227</v>
      </c>
      <c r="G249" s="123" t="s">
        <v>227</v>
      </c>
      <c r="H249" s="123" t="s">
        <v>227</v>
      </c>
      <c r="I249" s="123" t="s">
        <v>227</v>
      </c>
      <c r="J249" s="123" t="s">
        <v>227</v>
      </c>
      <c r="K249" s="87"/>
    </row>
    <row r="250" spans="1:11" ht="15">
      <c r="A250" s="210" t="s">
        <v>291</v>
      </c>
      <c r="B250" s="210"/>
      <c r="C250" s="210"/>
      <c r="D250" s="210"/>
      <c r="E250" s="210"/>
      <c r="F250" s="210"/>
      <c r="G250" s="210"/>
      <c r="H250" s="210"/>
      <c r="I250" s="210"/>
      <c r="J250" s="210"/>
      <c r="K250" s="211"/>
    </row>
    <row r="251" spans="1:11" ht="15">
      <c r="A251" s="213" t="s">
        <v>295</v>
      </c>
      <c r="B251" s="213"/>
      <c r="C251" s="213"/>
      <c r="D251" s="213"/>
      <c r="E251" s="213"/>
      <c r="F251" s="213"/>
      <c r="G251" s="213"/>
      <c r="H251" s="213"/>
      <c r="I251" s="213"/>
      <c r="J251" s="213"/>
      <c r="K251" s="213"/>
    </row>
    <row r="252" ht="15">
      <c r="A252" s="118" t="s">
        <v>293</v>
      </c>
    </row>
    <row r="256" spans="1:2" ht="15">
      <c r="A256" s="126" t="s">
        <v>296</v>
      </c>
      <c r="B256" s="81"/>
    </row>
    <row r="257" spans="1:2" ht="15.75" thickBot="1">
      <c r="A257" s="127"/>
      <c r="B257" s="81"/>
    </row>
    <row r="258" spans="1:5" ht="15.75" thickBot="1">
      <c r="A258" s="128" t="s">
        <v>297</v>
      </c>
      <c r="B258" s="129">
        <v>2008</v>
      </c>
      <c r="C258" s="130">
        <v>2009</v>
      </c>
      <c r="D258" s="131">
        <v>2010</v>
      </c>
      <c r="E258" s="132">
        <v>2011</v>
      </c>
    </row>
    <row r="259" spans="1:5" ht="15">
      <c r="A259" s="133" t="s">
        <v>298</v>
      </c>
      <c r="B259" s="134">
        <v>0</v>
      </c>
      <c r="C259" s="135" t="s">
        <v>299</v>
      </c>
      <c r="D259" s="135" t="s">
        <v>299</v>
      </c>
      <c r="E259" s="136" t="s">
        <v>299</v>
      </c>
    </row>
    <row r="260" spans="1:5" ht="15">
      <c r="A260" s="137" t="s">
        <v>300</v>
      </c>
      <c r="B260" s="138">
        <v>1</v>
      </c>
      <c r="C260" s="138">
        <v>0</v>
      </c>
      <c r="D260" s="138">
        <v>0</v>
      </c>
      <c r="E260" s="139">
        <v>1</v>
      </c>
    </row>
    <row r="261" spans="1:5" ht="15">
      <c r="A261" s="137" t="s">
        <v>301</v>
      </c>
      <c r="B261" s="138">
        <v>0</v>
      </c>
      <c r="C261" s="138">
        <v>0</v>
      </c>
      <c r="D261" s="138">
        <v>0</v>
      </c>
      <c r="E261" s="136" t="s">
        <v>299</v>
      </c>
    </row>
    <row r="262" spans="1:5" ht="15">
      <c r="A262" s="137" t="s">
        <v>274</v>
      </c>
      <c r="B262" s="138">
        <v>0</v>
      </c>
      <c r="C262" s="138">
        <v>0</v>
      </c>
      <c r="D262" s="138">
        <v>0</v>
      </c>
      <c r="E262" s="139">
        <v>0</v>
      </c>
    </row>
    <row r="263" spans="1:5" ht="15">
      <c r="A263" s="140" t="s">
        <v>275</v>
      </c>
      <c r="B263" s="138">
        <v>0</v>
      </c>
      <c r="C263" s="138">
        <v>2</v>
      </c>
      <c r="D263" s="138">
        <v>0</v>
      </c>
      <c r="E263" s="139">
        <v>0</v>
      </c>
    </row>
    <row r="264" spans="1:5" ht="15">
      <c r="A264" s="140" t="s">
        <v>302</v>
      </c>
      <c r="B264" s="138">
        <v>0</v>
      </c>
      <c r="C264" s="138" t="s">
        <v>299</v>
      </c>
      <c r="D264" s="138" t="s">
        <v>299</v>
      </c>
      <c r="E264" s="136" t="s">
        <v>299</v>
      </c>
    </row>
    <row r="265" spans="1:5" ht="15">
      <c r="A265" s="140" t="s">
        <v>303</v>
      </c>
      <c r="B265" s="138">
        <v>12</v>
      </c>
      <c r="C265" s="138">
        <v>24</v>
      </c>
      <c r="D265" s="138">
        <v>63</v>
      </c>
      <c r="E265" s="139">
        <v>47</v>
      </c>
    </row>
    <row r="266" spans="1:5" ht="15">
      <c r="A266" s="140" t="s">
        <v>304</v>
      </c>
      <c r="B266" s="138">
        <v>33</v>
      </c>
      <c r="C266" s="138">
        <v>26</v>
      </c>
      <c r="D266" s="138">
        <v>34</v>
      </c>
      <c r="E266" s="139">
        <v>72</v>
      </c>
    </row>
    <row r="267" spans="1:5" ht="15">
      <c r="A267" s="140" t="s">
        <v>305</v>
      </c>
      <c r="B267" s="138">
        <v>3</v>
      </c>
      <c r="C267" s="138">
        <v>19</v>
      </c>
      <c r="D267" s="138">
        <v>9</v>
      </c>
      <c r="E267" s="139">
        <v>34</v>
      </c>
    </row>
    <row r="268" spans="1:5" ht="15">
      <c r="A268" s="140" t="s">
        <v>306</v>
      </c>
      <c r="B268" s="138">
        <v>2</v>
      </c>
      <c r="C268" s="138">
        <v>0</v>
      </c>
      <c r="D268" s="138">
        <v>0</v>
      </c>
      <c r="E268" s="139">
        <v>0</v>
      </c>
    </row>
    <row r="269" spans="1:5" ht="15">
      <c r="A269" s="140" t="s">
        <v>307</v>
      </c>
      <c r="B269" s="138">
        <v>12</v>
      </c>
      <c r="C269" s="138">
        <v>16</v>
      </c>
      <c r="D269" s="138">
        <v>15</v>
      </c>
      <c r="E269" s="139">
        <v>10</v>
      </c>
    </row>
    <row r="270" spans="1:5" ht="15">
      <c r="A270" s="140" t="s">
        <v>280</v>
      </c>
      <c r="B270" s="138">
        <v>26</v>
      </c>
      <c r="C270" s="138">
        <v>9</v>
      </c>
      <c r="D270" s="138">
        <v>8</v>
      </c>
      <c r="E270" s="139">
        <v>14</v>
      </c>
    </row>
    <row r="271" spans="1:5" ht="15">
      <c r="A271" s="140" t="s">
        <v>308</v>
      </c>
      <c r="B271" s="138">
        <v>5</v>
      </c>
      <c r="C271" s="138">
        <v>9</v>
      </c>
      <c r="D271" s="138">
        <v>10</v>
      </c>
      <c r="E271" s="139">
        <v>12</v>
      </c>
    </row>
    <row r="272" spans="1:5" ht="15">
      <c r="A272" s="140" t="s">
        <v>282</v>
      </c>
      <c r="B272" s="138">
        <v>7</v>
      </c>
      <c r="C272" s="138">
        <v>11</v>
      </c>
      <c r="D272" s="138">
        <v>26</v>
      </c>
      <c r="E272" s="139">
        <v>17</v>
      </c>
    </row>
    <row r="273" spans="1:8" ht="15">
      <c r="A273" s="140" t="s">
        <v>309</v>
      </c>
      <c r="B273" s="138">
        <v>6</v>
      </c>
      <c r="C273" s="138">
        <v>4</v>
      </c>
      <c r="D273" s="138">
        <v>11</v>
      </c>
      <c r="E273" s="139">
        <v>23</v>
      </c>
      <c r="H273" s="141"/>
    </row>
    <row r="274" spans="1:5" ht="15">
      <c r="A274" s="140" t="s">
        <v>310</v>
      </c>
      <c r="B274" s="138">
        <v>0</v>
      </c>
      <c r="C274" s="138">
        <v>0</v>
      </c>
      <c r="D274" s="138">
        <v>0</v>
      </c>
      <c r="E274" s="139">
        <v>0</v>
      </c>
    </row>
    <row r="275" spans="1:5" ht="15">
      <c r="A275" s="140" t="s">
        <v>284</v>
      </c>
      <c r="B275" s="138">
        <v>24</v>
      </c>
      <c r="C275" s="138">
        <v>25</v>
      </c>
      <c r="D275" s="138">
        <v>19</v>
      </c>
      <c r="E275" s="139">
        <v>15</v>
      </c>
    </row>
    <row r="276" spans="1:5" ht="15">
      <c r="A276" s="140" t="s">
        <v>311</v>
      </c>
      <c r="B276" s="138">
        <v>24</v>
      </c>
      <c r="C276" s="138">
        <v>27</v>
      </c>
      <c r="D276" s="138">
        <v>2</v>
      </c>
      <c r="E276" s="136" t="s">
        <v>299</v>
      </c>
    </row>
    <row r="277" spans="1:5" ht="15">
      <c r="A277" s="140" t="s">
        <v>312</v>
      </c>
      <c r="B277" s="138">
        <v>0</v>
      </c>
      <c r="C277" s="138">
        <v>0</v>
      </c>
      <c r="D277" s="138">
        <v>0</v>
      </c>
      <c r="E277" s="139">
        <v>0</v>
      </c>
    </row>
    <row r="278" spans="1:5" ht="15.75" thickBot="1">
      <c r="A278" s="142" t="s">
        <v>38</v>
      </c>
      <c r="B278" s="143">
        <f>SUM(B259:B277)</f>
        <v>155</v>
      </c>
      <c r="C278" s="143">
        <v>172</v>
      </c>
      <c r="D278" s="143">
        <v>197</v>
      </c>
      <c r="E278" s="144">
        <f>SUM(E259:E277)</f>
        <v>245</v>
      </c>
    </row>
    <row r="279" spans="2:5" ht="15">
      <c r="B279" s="141"/>
      <c r="C279" s="145"/>
      <c r="D279" s="146"/>
      <c r="E279" s="145"/>
    </row>
    <row r="280" spans="1:6" ht="15">
      <c r="A280" s="147" t="s">
        <v>313</v>
      </c>
      <c r="B280" s="81"/>
      <c r="C280" s="148"/>
      <c r="D280" s="148"/>
      <c r="E280" s="148"/>
      <c r="F280" s="148"/>
    </row>
    <row r="281" spans="1:6" ht="15">
      <c r="A281" s="149" t="s">
        <v>314</v>
      </c>
      <c r="B281" s="81"/>
      <c r="C281" s="148"/>
      <c r="D281" s="148"/>
      <c r="E281" s="148"/>
      <c r="F281" s="148"/>
    </row>
    <row r="282" spans="1:6" ht="15">
      <c r="A282" s="149"/>
      <c r="B282" s="81"/>
      <c r="C282" s="148"/>
      <c r="D282" s="148"/>
      <c r="E282" s="148"/>
      <c r="F282" s="148"/>
    </row>
    <row r="283" spans="1:6" ht="15">
      <c r="A283" s="148" t="s">
        <v>315</v>
      </c>
      <c r="B283" s="148"/>
      <c r="C283" s="148"/>
      <c r="D283" s="148"/>
      <c r="E283" s="148"/>
      <c r="F283" s="148"/>
    </row>
    <row r="284" spans="1:6" ht="15">
      <c r="A284" s="148" t="s">
        <v>316</v>
      </c>
      <c r="B284" s="148"/>
      <c r="C284" s="148"/>
      <c r="D284" s="148"/>
      <c r="E284" s="148"/>
      <c r="F284" s="148"/>
    </row>
    <row r="285" spans="1:6" ht="15">
      <c r="A285" s="148" t="s">
        <v>317</v>
      </c>
      <c r="B285" s="148"/>
      <c r="C285" s="148"/>
      <c r="D285" s="148"/>
      <c r="E285" s="148"/>
      <c r="F285" s="148"/>
    </row>
    <row r="286" spans="1:6" ht="15">
      <c r="A286" s="148" t="s">
        <v>318</v>
      </c>
      <c r="B286" s="148"/>
      <c r="C286" s="148"/>
      <c r="D286" s="148"/>
      <c r="E286" s="148"/>
      <c r="F286" s="148"/>
    </row>
    <row r="287" spans="1:6" ht="15">
      <c r="A287" s="148" t="s">
        <v>319</v>
      </c>
      <c r="B287" s="148"/>
      <c r="C287" s="148"/>
      <c r="D287" s="148"/>
      <c r="E287" s="148"/>
      <c r="F287" s="148"/>
    </row>
    <row r="288" spans="1:6" ht="15">
      <c r="A288" s="148" t="s">
        <v>320</v>
      </c>
      <c r="B288" s="148"/>
      <c r="C288" s="148"/>
      <c r="D288" s="148"/>
      <c r="E288" s="148"/>
      <c r="F288" s="148"/>
    </row>
    <row r="289" ht="15">
      <c r="A289" s="2"/>
    </row>
    <row r="290" ht="15">
      <c r="A290" s="2"/>
    </row>
    <row r="291" spans="1:4" ht="15">
      <c r="A291" s="150"/>
      <c r="B291" s="151"/>
      <c r="C291" s="152"/>
      <c r="D291" s="152"/>
    </row>
    <row r="292" spans="1:4" ht="15">
      <c r="A292" s="150"/>
      <c r="B292" s="151"/>
      <c r="C292" s="152"/>
      <c r="D292" s="152"/>
    </row>
  </sheetData>
  <sheetProtection/>
  <mergeCells count="110">
    <mergeCell ref="A250:K250"/>
    <mergeCell ref="A251:K251"/>
    <mergeCell ref="A34:F34"/>
    <mergeCell ref="A56:F56"/>
    <mergeCell ref="A78:F78"/>
    <mergeCell ref="A100:F100"/>
    <mergeCell ref="A122:F122"/>
    <mergeCell ref="A145:F145"/>
    <mergeCell ref="A166:F166"/>
    <mergeCell ref="A228:K228"/>
    <mergeCell ref="A229:K229"/>
    <mergeCell ref="A233:F233"/>
    <mergeCell ref="A234:A235"/>
    <mergeCell ref="B234:C234"/>
    <mergeCell ref="D234:E234"/>
    <mergeCell ref="F234:G234"/>
    <mergeCell ref="H234:I234"/>
    <mergeCell ref="J234:J235"/>
    <mergeCell ref="A232:F232"/>
    <mergeCell ref="A206:K206"/>
    <mergeCell ref="A207:K207"/>
    <mergeCell ref="A211:F211"/>
    <mergeCell ref="A212:A213"/>
    <mergeCell ref="B212:C212"/>
    <mergeCell ref="D212:E212"/>
    <mergeCell ref="F212:G212"/>
    <mergeCell ref="H212:I212"/>
    <mergeCell ref="J212:J213"/>
    <mergeCell ref="A210:F210"/>
    <mergeCell ref="A184:K184"/>
    <mergeCell ref="A185:K185"/>
    <mergeCell ref="A189:F189"/>
    <mergeCell ref="A190:A191"/>
    <mergeCell ref="B190:C190"/>
    <mergeCell ref="D190:E190"/>
    <mergeCell ref="F190:G190"/>
    <mergeCell ref="H190:I190"/>
    <mergeCell ref="J190:J191"/>
    <mergeCell ref="A188:F188"/>
    <mergeCell ref="A163:K163"/>
    <mergeCell ref="A164:K164"/>
    <mergeCell ref="A167:F167"/>
    <mergeCell ref="A168:A169"/>
    <mergeCell ref="B168:C168"/>
    <mergeCell ref="D168:E168"/>
    <mergeCell ref="F168:G168"/>
    <mergeCell ref="H168:I168"/>
    <mergeCell ref="J168:J169"/>
    <mergeCell ref="A140:K140"/>
    <mergeCell ref="A141:K141"/>
    <mergeCell ref="A146:F146"/>
    <mergeCell ref="A147:A148"/>
    <mergeCell ref="B147:C147"/>
    <mergeCell ref="D147:E147"/>
    <mergeCell ref="F147:G147"/>
    <mergeCell ref="H147:I147"/>
    <mergeCell ref="J147:J148"/>
    <mergeCell ref="A118:K118"/>
    <mergeCell ref="A119:K119"/>
    <mergeCell ref="A123:F123"/>
    <mergeCell ref="A124:A125"/>
    <mergeCell ref="B124:C124"/>
    <mergeCell ref="D124:E124"/>
    <mergeCell ref="F124:G124"/>
    <mergeCell ref="H124:I124"/>
    <mergeCell ref="J124:J125"/>
    <mergeCell ref="A96:K96"/>
    <mergeCell ref="A97:K97"/>
    <mergeCell ref="A101:F101"/>
    <mergeCell ref="A102:A103"/>
    <mergeCell ref="B102:C102"/>
    <mergeCell ref="D102:E102"/>
    <mergeCell ref="F102:G102"/>
    <mergeCell ref="H102:I102"/>
    <mergeCell ref="J102:J103"/>
    <mergeCell ref="A74:K74"/>
    <mergeCell ref="A75:K75"/>
    <mergeCell ref="A79:F79"/>
    <mergeCell ref="A80:A81"/>
    <mergeCell ref="B80:C80"/>
    <mergeCell ref="D80:E80"/>
    <mergeCell ref="F80:G80"/>
    <mergeCell ref="H80:I80"/>
    <mergeCell ref="J80:J81"/>
    <mergeCell ref="J36:J37"/>
    <mergeCell ref="A52:K52"/>
    <mergeCell ref="A53:K53"/>
    <mergeCell ref="A57:F57"/>
    <mergeCell ref="F36:G36"/>
    <mergeCell ref="H36:I36"/>
    <mergeCell ref="A58:A59"/>
    <mergeCell ref="B58:C58"/>
    <mergeCell ref="D58:E58"/>
    <mergeCell ref="F58:G58"/>
    <mergeCell ref="H58:I58"/>
    <mergeCell ref="J58:J59"/>
    <mergeCell ref="J11:J12"/>
    <mergeCell ref="A27:K27"/>
    <mergeCell ref="A28:K28"/>
    <mergeCell ref="A29:K29"/>
    <mergeCell ref="A35:F35"/>
    <mergeCell ref="A36:A37"/>
    <mergeCell ref="B36:C36"/>
    <mergeCell ref="D36:E36"/>
    <mergeCell ref="H11:I11"/>
    <mergeCell ref="A10:F10"/>
    <mergeCell ref="A11:A12"/>
    <mergeCell ref="B11:C11"/>
    <mergeCell ref="D11:E11"/>
    <mergeCell ref="F11:G1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119"/>
  <sheetViews>
    <sheetView zoomScalePageLayoutView="0" workbookViewId="0" topLeftCell="A1">
      <selection activeCell="A1" sqref="A1"/>
    </sheetView>
  </sheetViews>
  <sheetFormatPr defaultColWidth="9.140625" defaultRowHeight="15"/>
  <cols>
    <col min="1" max="1" width="47.00390625" style="0" customWidth="1"/>
    <col min="2" max="2" width="29.28125" style="0" customWidth="1"/>
    <col min="3" max="3" width="20.140625" style="0" customWidth="1"/>
    <col min="4" max="4" width="18.8515625" style="0" customWidth="1"/>
    <col min="5" max="5" width="16.8515625" style="0" customWidth="1"/>
    <col min="6" max="6" width="15.140625" style="0" customWidth="1"/>
    <col min="7" max="7" width="13.8515625" style="0" customWidth="1"/>
    <col min="8" max="8" width="17.8515625" style="0" customWidth="1"/>
  </cols>
  <sheetData>
    <row r="1" ht="15">
      <c r="A1" s="163" t="s">
        <v>341</v>
      </c>
    </row>
    <row r="3" spans="1:2" ht="15">
      <c r="A3" s="161" t="s">
        <v>331</v>
      </c>
      <c r="B3" s="161" t="s">
        <v>322</v>
      </c>
    </row>
    <row r="4" spans="1:2" ht="382.5">
      <c r="A4" s="156" t="s">
        <v>326</v>
      </c>
      <c r="B4" s="157" t="s">
        <v>327</v>
      </c>
    </row>
    <row r="7" spans="1:10" ht="15">
      <c r="A7" s="50" t="s">
        <v>52</v>
      </c>
      <c r="B7" s="51"/>
      <c r="C7" s="51"/>
      <c r="D7" s="51"/>
      <c r="E7" s="51"/>
      <c r="F7" s="52"/>
      <c r="G7" s="52"/>
      <c r="H7" s="52"/>
      <c r="I7" s="52"/>
      <c r="J7" s="51"/>
    </row>
    <row r="8" spans="1:10" ht="15">
      <c r="A8" s="50" t="s">
        <v>53</v>
      </c>
      <c r="B8" s="51"/>
      <c r="C8" s="51"/>
      <c r="D8" s="51"/>
      <c r="E8" s="51"/>
      <c r="F8" s="51"/>
      <c r="G8" s="51"/>
      <c r="H8" s="51"/>
      <c r="I8" s="51"/>
      <c r="J8" s="51"/>
    </row>
    <row r="9" spans="1:10" ht="15">
      <c r="A9" s="50"/>
      <c r="B9" s="51"/>
      <c r="C9" s="51"/>
      <c r="D9" s="51"/>
      <c r="E9" s="51"/>
      <c r="F9" s="51"/>
      <c r="G9" s="51"/>
      <c r="H9" s="51"/>
      <c r="I9" s="51"/>
      <c r="J9" s="51"/>
    </row>
    <row r="10" spans="1:10" ht="15">
      <c r="A10" s="214" t="s">
        <v>54</v>
      </c>
      <c r="B10" s="214"/>
      <c r="C10" s="51"/>
      <c r="D10" s="51"/>
      <c r="E10" s="51"/>
      <c r="F10" s="51"/>
      <c r="G10" s="51"/>
      <c r="H10" s="51"/>
      <c r="I10" s="51"/>
      <c r="J10" s="51"/>
    </row>
    <row r="11" spans="1:10" ht="15">
      <c r="A11" s="217"/>
      <c r="B11" s="217"/>
      <c r="C11" s="51"/>
      <c r="D11" s="51"/>
      <c r="E11" s="51"/>
      <c r="F11" s="51"/>
      <c r="G11" s="51"/>
      <c r="H11" s="51"/>
      <c r="I11" s="51"/>
      <c r="J11" s="51"/>
    </row>
    <row r="12" spans="1:10" ht="15">
      <c r="A12" s="54" t="s">
        <v>55</v>
      </c>
      <c r="B12" s="51"/>
      <c r="C12" s="51"/>
      <c r="D12" s="51"/>
      <c r="E12" s="51"/>
      <c r="F12" s="51"/>
      <c r="G12" s="51"/>
      <c r="H12" s="51"/>
      <c r="I12" s="51"/>
      <c r="J12" s="51"/>
    </row>
    <row r="13" spans="1:10" ht="30">
      <c r="A13" s="54" t="s">
        <v>56</v>
      </c>
      <c r="B13" s="51"/>
      <c r="C13" s="51"/>
      <c r="D13" s="51"/>
      <c r="E13" s="51"/>
      <c r="F13" s="51"/>
      <c r="G13" s="51"/>
      <c r="H13" s="51"/>
      <c r="I13" s="51"/>
      <c r="J13" s="51"/>
    </row>
    <row r="14" spans="1:10" ht="30">
      <c r="A14" s="54" t="s">
        <v>57</v>
      </c>
      <c r="B14" s="51"/>
      <c r="C14" s="55" t="s">
        <v>58</v>
      </c>
      <c r="D14" s="51"/>
      <c r="E14" s="51"/>
      <c r="F14" s="51"/>
      <c r="G14" s="51"/>
      <c r="H14" s="51"/>
      <c r="I14" s="51"/>
      <c r="J14" s="51"/>
    </row>
    <row r="15" spans="1:10" ht="15">
      <c r="A15" s="50"/>
      <c r="B15" s="51"/>
      <c r="C15" s="51"/>
      <c r="D15" s="51"/>
      <c r="E15" s="51"/>
      <c r="F15" s="51"/>
      <c r="G15" s="51"/>
      <c r="H15" s="51"/>
      <c r="I15" s="51"/>
      <c r="J15" s="51"/>
    </row>
    <row r="16" spans="1:10" ht="15">
      <c r="A16" s="50"/>
      <c r="B16" s="51"/>
      <c r="C16" s="51"/>
      <c r="D16" s="51"/>
      <c r="E16" s="51"/>
      <c r="F16" s="51"/>
      <c r="G16" s="51"/>
      <c r="H16" s="51"/>
      <c r="I16" s="51"/>
      <c r="J16" s="51"/>
    </row>
    <row r="17" spans="1:10" ht="15">
      <c r="A17" s="50" t="s">
        <v>59</v>
      </c>
      <c r="B17" s="51"/>
      <c r="C17" s="51"/>
      <c r="D17" s="51"/>
      <c r="E17" s="51"/>
      <c r="F17" s="51"/>
      <c r="G17" s="51"/>
      <c r="H17" s="51"/>
      <c r="I17" s="51"/>
      <c r="J17" s="51"/>
    </row>
    <row r="18" spans="1:10" ht="15">
      <c r="A18" s="50"/>
      <c r="B18" s="51"/>
      <c r="C18" s="51"/>
      <c r="D18" s="51"/>
      <c r="E18" s="51"/>
      <c r="F18" s="51"/>
      <c r="G18" s="51"/>
      <c r="H18" s="51"/>
      <c r="I18" s="51"/>
      <c r="J18" s="51"/>
    </row>
    <row r="19" spans="1:10" ht="15">
      <c r="A19" s="56" t="s">
        <v>60</v>
      </c>
      <c r="B19" s="56"/>
      <c r="C19" s="51"/>
      <c r="D19" s="51"/>
      <c r="E19" s="51"/>
      <c r="F19" s="51"/>
      <c r="G19" s="51"/>
      <c r="H19" s="51"/>
      <c r="I19" s="51"/>
      <c r="J19" s="51"/>
    </row>
    <row r="20" spans="1:10" ht="15">
      <c r="A20" s="50"/>
      <c r="B20" s="51"/>
      <c r="C20" s="51"/>
      <c r="D20" s="51"/>
      <c r="E20" s="51"/>
      <c r="F20" s="51"/>
      <c r="G20" s="51"/>
      <c r="H20" s="51"/>
      <c r="I20" s="51"/>
      <c r="J20" s="51"/>
    </row>
    <row r="21" spans="1:10" ht="15">
      <c r="A21" s="57" t="s">
        <v>61</v>
      </c>
      <c r="B21" s="58">
        <v>2005</v>
      </c>
      <c r="C21" s="58">
        <v>2006</v>
      </c>
      <c r="D21" s="58">
        <v>2007</v>
      </c>
      <c r="E21" s="58">
        <v>2008</v>
      </c>
      <c r="F21" s="58">
        <v>2009</v>
      </c>
      <c r="G21" s="58">
        <v>2010</v>
      </c>
      <c r="H21" s="58">
        <v>2011</v>
      </c>
      <c r="I21" s="51"/>
      <c r="J21" s="51"/>
    </row>
    <row r="22" spans="1:10" ht="15">
      <c r="A22" s="59" t="s">
        <v>62</v>
      </c>
      <c r="B22" s="60" t="s">
        <v>63</v>
      </c>
      <c r="C22" s="61" t="s">
        <v>63</v>
      </c>
      <c r="D22" s="61" t="s">
        <v>63</v>
      </c>
      <c r="E22" s="62">
        <v>51</v>
      </c>
      <c r="F22" s="62">
        <v>50</v>
      </c>
      <c r="G22" s="62">
        <v>51</v>
      </c>
      <c r="H22" s="63" t="s">
        <v>64</v>
      </c>
      <c r="I22" s="51"/>
      <c r="J22" s="51"/>
    </row>
    <row r="23" spans="1:10" ht="15">
      <c r="A23" s="59" t="s">
        <v>65</v>
      </c>
      <c r="B23" s="64">
        <v>77</v>
      </c>
      <c r="C23" s="64">
        <v>76</v>
      </c>
      <c r="D23" s="64">
        <v>77</v>
      </c>
      <c r="E23" s="65">
        <v>84</v>
      </c>
      <c r="F23" s="65">
        <v>84</v>
      </c>
      <c r="G23" s="65">
        <v>83</v>
      </c>
      <c r="H23" s="63" t="s">
        <v>64</v>
      </c>
      <c r="I23" s="51"/>
      <c r="J23" s="51"/>
    </row>
    <row r="24" spans="1:10" ht="15">
      <c r="A24" s="59" t="s">
        <v>66</v>
      </c>
      <c r="B24" s="60" t="s">
        <v>63</v>
      </c>
      <c r="C24" s="60" t="s">
        <v>63</v>
      </c>
      <c r="D24" s="66">
        <v>13</v>
      </c>
      <c r="E24" s="66">
        <v>15</v>
      </c>
      <c r="F24" s="67">
        <v>21</v>
      </c>
      <c r="G24" s="68">
        <v>18</v>
      </c>
      <c r="H24" s="63" t="s">
        <v>64</v>
      </c>
      <c r="I24" s="51"/>
      <c r="J24" s="51"/>
    </row>
    <row r="25" spans="1:10" ht="15">
      <c r="A25" s="59" t="s">
        <v>67</v>
      </c>
      <c r="B25" s="68">
        <v>19</v>
      </c>
      <c r="C25" s="68">
        <v>18</v>
      </c>
      <c r="D25" s="68">
        <v>18</v>
      </c>
      <c r="E25" s="68">
        <v>14</v>
      </c>
      <c r="F25" s="68">
        <v>17</v>
      </c>
      <c r="G25" s="68">
        <v>19</v>
      </c>
      <c r="H25" s="63" t="s">
        <v>64</v>
      </c>
      <c r="I25" s="51"/>
      <c r="J25" s="51"/>
    </row>
    <row r="26" spans="1:10" ht="15">
      <c r="A26" s="59" t="s">
        <v>68</v>
      </c>
      <c r="B26" s="62">
        <v>48</v>
      </c>
      <c r="C26" s="64">
        <v>52</v>
      </c>
      <c r="D26" s="62">
        <v>47</v>
      </c>
      <c r="E26" s="64">
        <v>53</v>
      </c>
      <c r="F26" s="62">
        <v>48</v>
      </c>
      <c r="G26" s="62">
        <v>41</v>
      </c>
      <c r="H26" s="63" t="s">
        <v>64</v>
      </c>
      <c r="I26" s="51"/>
      <c r="J26" s="51"/>
    </row>
    <row r="27" spans="1:10" ht="15">
      <c r="A27" s="59" t="s">
        <v>69</v>
      </c>
      <c r="B27" s="64">
        <v>68</v>
      </c>
      <c r="C27" s="64">
        <v>58</v>
      </c>
      <c r="D27" s="64">
        <v>65</v>
      </c>
      <c r="E27" s="64">
        <v>63</v>
      </c>
      <c r="F27" s="64">
        <v>60</v>
      </c>
      <c r="G27" s="64">
        <v>58</v>
      </c>
      <c r="H27" s="63" t="s">
        <v>64</v>
      </c>
      <c r="I27" s="51"/>
      <c r="J27" s="51"/>
    </row>
    <row r="28" spans="1:10" ht="15">
      <c r="A28" s="59" t="s">
        <v>70</v>
      </c>
      <c r="B28" s="64">
        <v>74</v>
      </c>
      <c r="C28" s="65">
        <v>82</v>
      </c>
      <c r="D28" s="64">
        <v>76</v>
      </c>
      <c r="E28" s="64">
        <v>76</v>
      </c>
      <c r="F28" s="64">
        <v>73</v>
      </c>
      <c r="G28" s="64">
        <v>73</v>
      </c>
      <c r="H28" s="63" t="s">
        <v>64</v>
      </c>
      <c r="I28" s="51"/>
      <c r="J28" s="51"/>
    </row>
    <row r="29" spans="1:10" ht="15">
      <c r="A29" s="59" t="s">
        <v>71</v>
      </c>
      <c r="B29" s="61" t="s">
        <v>63</v>
      </c>
      <c r="C29" s="61" t="s">
        <v>63</v>
      </c>
      <c r="D29" s="61" t="s">
        <v>63</v>
      </c>
      <c r="E29" s="61" t="s">
        <v>63</v>
      </c>
      <c r="F29" s="68">
        <v>18</v>
      </c>
      <c r="G29" s="68">
        <v>18</v>
      </c>
      <c r="H29" s="63" t="s">
        <v>64</v>
      </c>
      <c r="I29" s="51"/>
      <c r="J29" s="51"/>
    </row>
    <row r="30" spans="1:10" ht="15">
      <c r="A30" s="59" t="s">
        <v>72</v>
      </c>
      <c r="B30" s="67">
        <v>20</v>
      </c>
      <c r="C30" s="67">
        <v>20</v>
      </c>
      <c r="D30" s="68">
        <v>14</v>
      </c>
      <c r="E30" s="68">
        <v>16</v>
      </c>
      <c r="F30" s="68">
        <v>17</v>
      </c>
      <c r="G30" s="68">
        <v>17</v>
      </c>
      <c r="H30" s="63" t="s">
        <v>64</v>
      </c>
      <c r="I30" s="51"/>
      <c r="J30" s="51"/>
    </row>
    <row r="31" spans="1:10" ht="15">
      <c r="A31" s="59" t="s">
        <v>73</v>
      </c>
      <c r="B31" s="62">
        <v>37</v>
      </c>
      <c r="C31" s="67">
        <v>25</v>
      </c>
      <c r="D31" s="67">
        <v>33</v>
      </c>
      <c r="E31" s="67">
        <v>30</v>
      </c>
      <c r="F31" s="67">
        <v>26</v>
      </c>
      <c r="G31" s="67">
        <v>34</v>
      </c>
      <c r="H31" s="63" t="s">
        <v>64</v>
      </c>
      <c r="I31" s="51"/>
      <c r="J31" s="51"/>
    </row>
    <row r="32" spans="1:10" ht="15">
      <c r="A32" s="59" t="s">
        <v>74</v>
      </c>
      <c r="B32" s="61" t="s">
        <v>63</v>
      </c>
      <c r="C32" s="61" t="s">
        <v>63</v>
      </c>
      <c r="D32" s="61" t="s">
        <v>63</v>
      </c>
      <c r="E32" s="61" t="s">
        <v>63</v>
      </c>
      <c r="F32" s="67">
        <v>22</v>
      </c>
      <c r="G32" s="67">
        <v>22</v>
      </c>
      <c r="H32" s="63" t="s">
        <v>64</v>
      </c>
      <c r="I32" s="51"/>
      <c r="J32" s="51"/>
    </row>
    <row r="33" spans="1:10" ht="15">
      <c r="A33" s="59" t="s">
        <v>75</v>
      </c>
      <c r="B33" s="61" t="s">
        <v>63</v>
      </c>
      <c r="C33" s="61" t="s">
        <v>63</v>
      </c>
      <c r="D33" s="61" t="s">
        <v>63</v>
      </c>
      <c r="E33" s="61" t="s">
        <v>63</v>
      </c>
      <c r="F33" s="67">
        <v>21</v>
      </c>
      <c r="G33" s="67">
        <v>20</v>
      </c>
      <c r="H33" s="63" t="s">
        <v>64</v>
      </c>
      <c r="I33" s="51"/>
      <c r="J33" s="51"/>
    </row>
    <row r="34" spans="1:10" ht="15">
      <c r="A34" s="59" t="s">
        <v>76</v>
      </c>
      <c r="B34" s="68">
        <v>16</v>
      </c>
      <c r="C34" s="68">
        <v>13</v>
      </c>
      <c r="D34" s="68">
        <v>17</v>
      </c>
      <c r="E34" s="68">
        <v>14</v>
      </c>
      <c r="F34" s="68">
        <v>19</v>
      </c>
      <c r="G34" s="68">
        <v>16</v>
      </c>
      <c r="H34" s="63" t="s">
        <v>64</v>
      </c>
      <c r="I34" s="51"/>
      <c r="J34" s="51"/>
    </row>
    <row r="35" spans="1:10" ht="15">
      <c r="A35" s="59" t="s">
        <v>77</v>
      </c>
      <c r="B35" s="68">
        <v>16</v>
      </c>
      <c r="C35" s="68">
        <v>13</v>
      </c>
      <c r="D35" s="68">
        <v>18</v>
      </c>
      <c r="E35" s="68">
        <v>12</v>
      </c>
      <c r="F35" s="68">
        <v>15</v>
      </c>
      <c r="G35" s="68">
        <v>15</v>
      </c>
      <c r="H35" s="63" t="s">
        <v>64</v>
      </c>
      <c r="I35" s="51"/>
      <c r="J35" s="51"/>
    </row>
    <row r="36" spans="1:10" ht="15">
      <c r="A36" s="59" t="s">
        <v>78</v>
      </c>
      <c r="B36" s="67">
        <v>20</v>
      </c>
      <c r="C36" s="68">
        <v>19</v>
      </c>
      <c r="D36" s="67">
        <v>27</v>
      </c>
      <c r="E36" s="68">
        <v>16</v>
      </c>
      <c r="F36" s="67">
        <v>22</v>
      </c>
      <c r="G36" s="67">
        <v>22</v>
      </c>
      <c r="H36" s="63" t="s">
        <v>64</v>
      </c>
      <c r="I36" s="51"/>
      <c r="J36" s="51"/>
    </row>
    <row r="37" spans="1:10" ht="15">
      <c r="A37" s="59" t="s">
        <v>79</v>
      </c>
      <c r="B37" s="68">
        <v>16</v>
      </c>
      <c r="C37" s="68">
        <v>18</v>
      </c>
      <c r="D37" s="68">
        <v>18</v>
      </c>
      <c r="E37" s="68">
        <v>18</v>
      </c>
      <c r="F37" s="67">
        <v>22</v>
      </c>
      <c r="G37" s="67">
        <v>20</v>
      </c>
      <c r="H37" s="63" t="s">
        <v>64</v>
      </c>
      <c r="I37" s="51"/>
      <c r="J37" s="51"/>
    </row>
    <row r="38" spans="1:10" ht="15">
      <c r="A38" s="59" t="s">
        <v>80</v>
      </c>
      <c r="B38" s="68">
        <v>16</v>
      </c>
      <c r="C38" s="68">
        <v>16</v>
      </c>
      <c r="D38" s="68">
        <v>16</v>
      </c>
      <c r="E38" s="68">
        <v>15</v>
      </c>
      <c r="F38" s="68">
        <v>17</v>
      </c>
      <c r="G38" s="68">
        <v>19</v>
      </c>
      <c r="H38" s="63" t="s">
        <v>64</v>
      </c>
      <c r="I38" s="51"/>
      <c r="J38" s="51"/>
    </row>
    <row r="39" spans="1:10" ht="15">
      <c r="A39" s="50"/>
      <c r="B39" s="51"/>
      <c r="C39" s="51"/>
      <c r="D39" s="51"/>
      <c r="E39" s="51"/>
      <c r="F39" s="51"/>
      <c r="G39" s="51"/>
      <c r="H39" s="51"/>
      <c r="I39" s="51"/>
      <c r="J39" s="51"/>
    </row>
    <row r="40" spans="1:10" ht="15">
      <c r="A40" s="50"/>
      <c r="B40" s="51"/>
      <c r="C40" s="51"/>
      <c r="D40" s="51"/>
      <c r="E40" s="51"/>
      <c r="F40" s="51"/>
      <c r="G40" s="51"/>
      <c r="H40" s="51"/>
      <c r="I40" s="51"/>
      <c r="J40" s="51"/>
    </row>
    <row r="41" spans="1:10" ht="15">
      <c r="A41" s="50"/>
      <c r="B41" s="51"/>
      <c r="C41" s="51"/>
      <c r="D41" s="51"/>
      <c r="E41" s="51"/>
      <c r="F41" s="51"/>
      <c r="G41" s="51"/>
      <c r="H41" s="51"/>
      <c r="I41" s="51"/>
      <c r="J41" s="51"/>
    </row>
    <row r="42" spans="1:10" ht="15">
      <c r="A42" s="50"/>
      <c r="B42" s="51"/>
      <c r="C42" s="51"/>
      <c r="D42" s="51"/>
      <c r="E42" s="51"/>
      <c r="F42" s="51"/>
      <c r="G42" s="51"/>
      <c r="H42" s="51"/>
      <c r="I42" s="51"/>
      <c r="J42" s="51"/>
    </row>
    <row r="43" spans="1:10" ht="15">
      <c r="A43" s="50"/>
      <c r="B43" s="51"/>
      <c r="C43" s="51"/>
      <c r="D43" s="51"/>
      <c r="E43" s="51"/>
      <c r="F43" s="51"/>
      <c r="G43" s="51"/>
      <c r="H43" s="51"/>
      <c r="I43" s="51"/>
      <c r="J43" s="51"/>
    </row>
    <row r="44" spans="1:10" ht="15">
      <c r="A44" s="215" t="s">
        <v>81</v>
      </c>
      <c r="B44" s="215"/>
      <c r="C44" s="215"/>
      <c r="D44" s="51"/>
      <c r="E44" s="51"/>
      <c r="F44" s="51"/>
      <c r="G44" s="51"/>
      <c r="H44" s="51"/>
      <c r="I44" s="51"/>
      <c r="J44" s="51"/>
    </row>
    <row r="45" spans="1:10" ht="15">
      <c r="A45" s="50" t="s">
        <v>82</v>
      </c>
      <c r="B45" s="53"/>
      <c r="C45" s="53"/>
      <c r="D45" s="51"/>
      <c r="E45" s="51"/>
      <c r="F45" s="51"/>
      <c r="G45" s="51"/>
      <c r="H45" s="51"/>
      <c r="I45" s="51"/>
      <c r="J45" s="51"/>
    </row>
    <row r="46" spans="1:10" ht="15">
      <c r="A46" s="50"/>
      <c r="B46" s="53"/>
      <c r="C46" s="53"/>
      <c r="D46" s="51"/>
      <c r="E46" s="51"/>
      <c r="F46" s="51"/>
      <c r="G46" s="51"/>
      <c r="H46" s="51"/>
      <c r="I46" s="51"/>
      <c r="J46" s="51"/>
    </row>
    <row r="47" spans="1:10" ht="15">
      <c r="A47" s="50"/>
      <c r="B47" s="53"/>
      <c r="C47" s="53"/>
      <c r="D47" s="51"/>
      <c r="E47" s="51"/>
      <c r="F47" s="51"/>
      <c r="G47" s="51"/>
      <c r="H47" s="51"/>
      <c r="I47" s="51"/>
      <c r="J47" s="51"/>
    </row>
    <row r="48" spans="1:10" ht="15">
      <c r="A48" s="214" t="s">
        <v>83</v>
      </c>
      <c r="B48" s="214"/>
      <c r="C48" s="53"/>
      <c r="D48" s="51"/>
      <c r="E48" s="51"/>
      <c r="F48" s="51"/>
      <c r="G48" s="51"/>
      <c r="H48" s="51"/>
      <c r="I48" s="51"/>
      <c r="J48" s="51"/>
    </row>
    <row r="49" spans="1:10" ht="15">
      <c r="A49" s="214" t="s">
        <v>84</v>
      </c>
      <c r="B49" s="214"/>
      <c r="C49" s="214"/>
      <c r="D49" s="51"/>
      <c r="E49" s="51"/>
      <c r="F49" s="51"/>
      <c r="G49" s="51"/>
      <c r="H49" s="51"/>
      <c r="I49" s="51"/>
      <c r="J49" s="51"/>
    </row>
    <row r="50" spans="1:10" ht="15">
      <c r="A50" s="50"/>
      <c r="B50" s="51"/>
      <c r="C50" s="53"/>
      <c r="D50" s="51"/>
      <c r="E50" s="51"/>
      <c r="F50" s="51"/>
      <c r="G50" s="51"/>
      <c r="H50" s="51"/>
      <c r="I50" s="51"/>
      <c r="J50" s="51"/>
    </row>
    <row r="51" spans="1:10" ht="15">
      <c r="A51" s="57" t="s">
        <v>85</v>
      </c>
      <c r="B51" s="69" t="s">
        <v>86</v>
      </c>
      <c r="C51" s="69" t="s">
        <v>87</v>
      </c>
      <c r="D51" s="69" t="s">
        <v>88</v>
      </c>
      <c r="E51" s="69" t="s">
        <v>89</v>
      </c>
      <c r="F51" s="69" t="s">
        <v>90</v>
      </c>
      <c r="G51" s="51"/>
      <c r="H51" s="51"/>
      <c r="I51" s="51"/>
      <c r="J51" s="51"/>
    </row>
    <row r="52" spans="1:10" ht="15">
      <c r="A52" s="59" t="s">
        <v>62</v>
      </c>
      <c r="B52" s="70">
        <v>0</v>
      </c>
      <c r="C52" s="70">
        <v>66.66666666666667</v>
      </c>
      <c r="D52" s="70">
        <v>33.333333333333336</v>
      </c>
      <c r="E52" s="70">
        <v>0</v>
      </c>
      <c r="F52" s="70">
        <v>0</v>
      </c>
      <c r="G52" s="51"/>
      <c r="H52" s="51"/>
      <c r="I52" s="51"/>
      <c r="J52" s="51"/>
    </row>
    <row r="53" spans="1:10" ht="15">
      <c r="A53" s="59" t="s">
        <v>65</v>
      </c>
      <c r="B53" s="70">
        <v>80</v>
      </c>
      <c r="C53" s="70">
        <v>20</v>
      </c>
      <c r="D53" s="70">
        <v>0</v>
      </c>
      <c r="E53" s="70">
        <v>0</v>
      </c>
      <c r="F53" s="70">
        <v>0</v>
      </c>
      <c r="G53" s="51"/>
      <c r="H53" s="51"/>
      <c r="I53" s="51"/>
      <c r="J53" s="51"/>
    </row>
    <row r="54" spans="1:10" ht="15">
      <c r="A54" s="59" t="s">
        <v>66</v>
      </c>
      <c r="B54" s="70">
        <v>0</v>
      </c>
      <c r="C54" s="70">
        <v>0</v>
      </c>
      <c r="D54" s="70">
        <v>0</v>
      </c>
      <c r="E54" s="70">
        <v>50</v>
      </c>
      <c r="F54" s="70">
        <v>50</v>
      </c>
      <c r="G54" s="51"/>
      <c r="H54" s="51"/>
      <c r="I54" s="51"/>
      <c r="J54" s="51"/>
    </row>
    <row r="55" spans="1:10" ht="15">
      <c r="A55" s="59" t="s">
        <v>67</v>
      </c>
      <c r="B55" s="70">
        <v>0</v>
      </c>
      <c r="C55" s="70">
        <v>0</v>
      </c>
      <c r="D55" s="70">
        <v>0</v>
      </c>
      <c r="E55" s="70">
        <v>33.333333333333336</v>
      </c>
      <c r="F55" s="70">
        <v>66.66666666666667</v>
      </c>
      <c r="G55" s="51"/>
      <c r="H55" s="51"/>
      <c r="I55" s="51"/>
      <c r="J55" s="51"/>
    </row>
    <row r="56" spans="1:10" ht="15">
      <c r="A56" s="59" t="s">
        <v>68</v>
      </c>
      <c r="B56" s="70">
        <v>0</v>
      </c>
      <c r="C56" s="70">
        <v>33.333333333333336</v>
      </c>
      <c r="D56" s="70">
        <v>66.66666666666667</v>
      </c>
      <c r="E56" s="70">
        <v>0</v>
      </c>
      <c r="F56" s="70">
        <v>0</v>
      </c>
      <c r="G56" s="51"/>
      <c r="H56" s="51"/>
      <c r="I56" s="51"/>
      <c r="J56" s="51"/>
    </row>
    <row r="57" spans="1:10" ht="15">
      <c r="A57" s="59" t="s">
        <v>69</v>
      </c>
      <c r="B57" s="70">
        <v>20</v>
      </c>
      <c r="C57" s="70">
        <v>20</v>
      </c>
      <c r="D57" s="70">
        <v>60</v>
      </c>
      <c r="E57" s="70">
        <v>0</v>
      </c>
      <c r="F57" s="70">
        <v>0</v>
      </c>
      <c r="G57" s="51"/>
      <c r="H57" s="51"/>
      <c r="I57" s="51"/>
      <c r="J57" s="51"/>
    </row>
    <row r="58" spans="1:10" ht="15">
      <c r="A58" s="59" t="s">
        <v>70</v>
      </c>
      <c r="B58" s="70">
        <v>16.666666666666668</v>
      </c>
      <c r="C58" s="70">
        <v>83.33333333333333</v>
      </c>
      <c r="D58" s="70">
        <v>0</v>
      </c>
      <c r="E58" s="70">
        <v>0</v>
      </c>
      <c r="F58" s="70">
        <v>0</v>
      </c>
      <c r="G58" s="51"/>
      <c r="H58" s="51"/>
      <c r="I58" s="51"/>
      <c r="J58" s="51"/>
    </row>
    <row r="59" spans="1:10" ht="15">
      <c r="A59" s="59" t="s">
        <v>71</v>
      </c>
      <c r="B59" s="70">
        <v>0</v>
      </c>
      <c r="C59" s="70">
        <v>0</v>
      </c>
      <c r="D59" s="70">
        <v>0</v>
      </c>
      <c r="E59" s="70">
        <v>33.333333333333336</v>
      </c>
      <c r="F59" s="70">
        <v>66.66666666666667</v>
      </c>
      <c r="G59" s="51"/>
      <c r="H59" s="51"/>
      <c r="I59" s="51"/>
      <c r="J59" s="51"/>
    </row>
    <row r="60" spans="1:10" ht="15">
      <c r="A60" s="59" t="s">
        <v>72</v>
      </c>
      <c r="B60" s="70">
        <v>0</v>
      </c>
      <c r="C60" s="70">
        <v>0</v>
      </c>
      <c r="D60" s="70">
        <v>0</v>
      </c>
      <c r="E60" s="70">
        <v>16.666666666666668</v>
      </c>
      <c r="F60" s="70">
        <v>83.33333333333333</v>
      </c>
      <c r="G60" s="51"/>
      <c r="H60" s="51"/>
      <c r="I60" s="51"/>
      <c r="J60" s="51"/>
    </row>
    <row r="61" spans="1:10" ht="15">
      <c r="A61" s="59" t="s">
        <v>73</v>
      </c>
      <c r="B61" s="70">
        <v>0</v>
      </c>
      <c r="C61" s="70">
        <v>0</v>
      </c>
      <c r="D61" s="70">
        <v>11.11111111111111</v>
      </c>
      <c r="E61" s="70">
        <v>88.88888888888889</v>
      </c>
      <c r="F61" s="70">
        <v>0</v>
      </c>
      <c r="G61" s="51"/>
      <c r="H61" s="51"/>
      <c r="I61" s="51"/>
      <c r="J61" s="51"/>
    </row>
    <row r="62" spans="1:10" ht="15">
      <c r="A62" s="59" t="s">
        <v>74</v>
      </c>
      <c r="B62" s="70">
        <v>0</v>
      </c>
      <c r="C62" s="70">
        <v>0</v>
      </c>
      <c r="D62" s="70">
        <v>11.11111111111111</v>
      </c>
      <c r="E62" s="70">
        <v>33.333333333333336</v>
      </c>
      <c r="F62" s="70">
        <v>55.55555555555556</v>
      </c>
      <c r="G62" s="51"/>
      <c r="H62" s="51"/>
      <c r="I62" s="51"/>
      <c r="J62" s="51"/>
    </row>
    <row r="63" spans="1:10" ht="15">
      <c r="A63" s="59" t="s">
        <v>75</v>
      </c>
      <c r="B63" s="70">
        <v>0</v>
      </c>
      <c r="C63" s="70">
        <v>0</v>
      </c>
      <c r="D63" s="70">
        <v>55.55555555555556</v>
      </c>
      <c r="E63" s="70">
        <v>0</v>
      </c>
      <c r="F63" s="70">
        <v>44.44444444444444</v>
      </c>
      <c r="G63" s="51"/>
      <c r="H63" s="51"/>
      <c r="I63" s="51"/>
      <c r="J63" s="51"/>
    </row>
    <row r="64" spans="1:10" ht="15">
      <c r="A64" s="59" t="s">
        <v>76</v>
      </c>
      <c r="B64" s="70">
        <v>0</v>
      </c>
      <c r="C64" s="70">
        <v>0</v>
      </c>
      <c r="D64" s="70">
        <v>0</v>
      </c>
      <c r="E64" s="70">
        <v>44.44444444444444</v>
      </c>
      <c r="F64" s="70">
        <v>55.55555555555556</v>
      </c>
      <c r="G64" s="51"/>
      <c r="H64" s="51"/>
      <c r="I64" s="51"/>
      <c r="J64" s="51"/>
    </row>
    <row r="65" spans="1:10" ht="15">
      <c r="A65" s="59" t="s">
        <v>77</v>
      </c>
      <c r="B65" s="70">
        <v>0</v>
      </c>
      <c r="C65" s="70">
        <v>0</v>
      </c>
      <c r="D65" s="70">
        <v>0</v>
      </c>
      <c r="E65" s="70">
        <v>16.666666666666668</v>
      </c>
      <c r="F65" s="70">
        <v>83.33333333333333</v>
      </c>
      <c r="G65" s="51"/>
      <c r="H65" s="51"/>
      <c r="I65" s="51"/>
      <c r="J65" s="51"/>
    </row>
    <row r="66" spans="1:10" ht="15">
      <c r="A66" s="59" t="s">
        <v>78</v>
      </c>
      <c r="B66" s="70">
        <v>0</v>
      </c>
      <c r="C66" s="70">
        <v>0</v>
      </c>
      <c r="D66" s="70">
        <v>16.666666666666668</v>
      </c>
      <c r="E66" s="70">
        <v>50</v>
      </c>
      <c r="F66" s="70">
        <v>33.333333333333336</v>
      </c>
      <c r="G66" s="51"/>
      <c r="H66" s="51"/>
      <c r="I66" s="51"/>
      <c r="J66" s="51"/>
    </row>
    <row r="67" spans="1:10" ht="15">
      <c r="A67" s="59" t="s">
        <v>79</v>
      </c>
      <c r="B67" s="70">
        <v>0</v>
      </c>
      <c r="C67" s="70">
        <v>0</v>
      </c>
      <c r="D67" s="70">
        <v>0</v>
      </c>
      <c r="E67" s="70">
        <v>66.66666666666667</v>
      </c>
      <c r="F67" s="70">
        <v>33.333333333333336</v>
      </c>
      <c r="G67" s="51"/>
      <c r="H67" s="51"/>
      <c r="I67" s="51"/>
      <c r="J67" s="51"/>
    </row>
    <row r="68" spans="1:10" ht="15">
      <c r="A68" s="59" t="s">
        <v>80</v>
      </c>
      <c r="B68" s="70">
        <v>0</v>
      </c>
      <c r="C68" s="70">
        <v>0</v>
      </c>
      <c r="D68" s="70">
        <v>0</v>
      </c>
      <c r="E68" s="70">
        <v>16.666666666666668</v>
      </c>
      <c r="F68" s="70">
        <v>83.33333333333333</v>
      </c>
      <c r="G68" s="51"/>
      <c r="H68" s="51"/>
      <c r="I68" s="51"/>
      <c r="J68" s="51"/>
    </row>
    <row r="69" spans="1:10" ht="15">
      <c r="A69" s="50"/>
      <c r="B69" s="71"/>
      <c r="C69" s="71"/>
      <c r="D69" s="71"/>
      <c r="E69" s="71"/>
      <c r="F69" s="71"/>
      <c r="G69" s="51"/>
      <c r="H69" s="51"/>
      <c r="I69" s="51"/>
      <c r="J69" s="51"/>
    </row>
    <row r="70" spans="1:10" ht="15">
      <c r="A70" s="50" t="s">
        <v>91</v>
      </c>
      <c r="B70" s="53"/>
      <c r="C70" s="71"/>
      <c r="D70" s="71"/>
      <c r="E70" s="71"/>
      <c r="F70" s="71"/>
      <c r="G70" s="51"/>
      <c r="H70" s="51"/>
      <c r="I70" s="51"/>
      <c r="J70" s="51"/>
    </row>
    <row r="71" spans="1:10" ht="15">
      <c r="A71" s="215" t="s">
        <v>92</v>
      </c>
      <c r="B71" s="215"/>
      <c r="C71" s="215"/>
      <c r="D71" s="71"/>
      <c r="E71" s="71"/>
      <c r="F71" s="71"/>
      <c r="G71" s="51"/>
      <c r="H71" s="51"/>
      <c r="I71" s="51"/>
      <c r="J71" s="51"/>
    </row>
    <row r="72" spans="1:10" ht="15">
      <c r="A72" s="50" t="s">
        <v>82</v>
      </c>
      <c r="B72" s="71"/>
      <c r="C72" s="71"/>
      <c r="D72" s="71"/>
      <c r="E72" s="71"/>
      <c r="F72" s="71"/>
      <c r="G72" s="51"/>
      <c r="H72" s="51"/>
      <c r="I72" s="51"/>
      <c r="J72" s="51"/>
    </row>
    <row r="73" spans="1:10" ht="15">
      <c r="A73" s="50"/>
      <c r="B73" s="71"/>
      <c r="C73" s="71"/>
      <c r="D73" s="71"/>
      <c r="E73" s="71"/>
      <c r="F73" s="71"/>
      <c r="G73" s="51"/>
      <c r="H73" s="51"/>
      <c r="I73" s="51"/>
      <c r="J73" s="51"/>
    </row>
    <row r="74" spans="1:10" ht="15">
      <c r="A74" s="50"/>
      <c r="B74" s="71"/>
      <c r="C74" s="71"/>
      <c r="D74" s="71"/>
      <c r="E74" s="71"/>
      <c r="F74" s="71"/>
      <c r="G74" s="51"/>
      <c r="H74" s="51"/>
      <c r="I74" s="51"/>
      <c r="J74" s="51"/>
    </row>
    <row r="75" spans="1:10" ht="15">
      <c r="A75" s="214" t="s">
        <v>93</v>
      </c>
      <c r="B75" s="214"/>
      <c r="C75" s="214"/>
      <c r="D75" s="51"/>
      <c r="E75" s="51"/>
      <c r="F75" s="51"/>
      <c r="G75" s="51"/>
      <c r="H75" s="51"/>
      <c r="I75" s="51"/>
      <c r="J75" s="51"/>
    </row>
    <row r="76" spans="1:10" ht="15">
      <c r="A76" s="50"/>
      <c r="B76" s="53"/>
      <c r="C76" s="53"/>
      <c r="D76" s="51"/>
      <c r="E76" s="51"/>
      <c r="F76" s="51"/>
      <c r="G76" s="51"/>
      <c r="H76" s="51"/>
      <c r="I76" s="51"/>
      <c r="J76" s="51"/>
    </row>
    <row r="77" spans="1:10" ht="15">
      <c r="A77" s="50" t="s">
        <v>94</v>
      </c>
      <c r="B77" s="53"/>
      <c r="C77" s="53"/>
      <c r="D77" s="51"/>
      <c r="E77" s="51"/>
      <c r="F77" s="51"/>
      <c r="G77" s="51"/>
      <c r="H77" s="51"/>
      <c r="I77" s="51"/>
      <c r="J77" s="51"/>
    </row>
    <row r="78" spans="1:10" ht="15">
      <c r="A78" s="50"/>
      <c r="B78" s="51"/>
      <c r="C78" s="51"/>
      <c r="D78" s="51"/>
      <c r="E78" s="51"/>
      <c r="F78" s="51"/>
      <c r="G78" s="51"/>
      <c r="H78" s="51"/>
      <c r="I78" s="51"/>
      <c r="J78" s="51"/>
    </row>
    <row r="79" spans="1:10" ht="15">
      <c r="A79" s="57" t="s">
        <v>61</v>
      </c>
      <c r="B79" s="58">
        <v>2005</v>
      </c>
      <c r="C79" s="58">
        <v>2006</v>
      </c>
      <c r="D79" s="58">
        <v>2007</v>
      </c>
      <c r="E79" s="58">
        <v>2008</v>
      </c>
      <c r="F79" s="58">
        <v>2009</v>
      </c>
      <c r="G79" s="58">
        <v>2010</v>
      </c>
      <c r="H79" s="58">
        <v>2011</v>
      </c>
      <c r="I79" s="51"/>
      <c r="J79" s="51"/>
    </row>
    <row r="80" spans="1:10" ht="15">
      <c r="A80" s="59" t="s">
        <v>69</v>
      </c>
      <c r="B80" s="62">
        <v>48</v>
      </c>
      <c r="C80" s="64">
        <v>69</v>
      </c>
      <c r="D80" s="64">
        <v>75</v>
      </c>
      <c r="E80" s="62">
        <v>42</v>
      </c>
      <c r="F80" s="62">
        <v>45</v>
      </c>
      <c r="G80" s="64">
        <v>62</v>
      </c>
      <c r="H80" s="63" t="s">
        <v>64</v>
      </c>
      <c r="I80" s="51"/>
      <c r="J80" s="51"/>
    </row>
    <row r="81" spans="1:10" ht="15">
      <c r="A81" s="50"/>
      <c r="B81" s="51"/>
      <c r="C81" s="51"/>
      <c r="D81" s="51"/>
      <c r="E81" s="51"/>
      <c r="F81" s="51"/>
      <c r="G81" s="51"/>
      <c r="H81" s="51"/>
      <c r="I81" s="51"/>
      <c r="J81" s="51"/>
    </row>
    <row r="82" spans="1:10" ht="15">
      <c r="A82" s="50"/>
      <c r="B82" s="51"/>
      <c r="C82" s="51"/>
      <c r="D82" s="51"/>
      <c r="E82" s="51"/>
      <c r="F82" s="51"/>
      <c r="G82" s="51"/>
      <c r="H82" s="51"/>
      <c r="I82" s="51"/>
      <c r="J82" s="51"/>
    </row>
    <row r="83" spans="1:10" ht="15">
      <c r="A83" s="72"/>
      <c r="B83" s="51"/>
      <c r="C83" s="51"/>
      <c r="D83" s="51"/>
      <c r="E83" s="51"/>
      <c r="F83" s="51"/>
      <c r="G83" s="51"/>
      <c r="H83" s="51"/>
      <c r="I83" s="51"/>
      <c r="J83" s="51"/>
    </row>
    <row r="84" spans="1:10" ht="15">
      <c r="A84" s="214" t="s">
        <v>95</v>
      </c>
      <c r="B84" s="214"/>
      <c r="C84" s="51"/>
      <c r="D84" s="51"/>
      <c r="E84" s="51"/>
      <c r="F84" s="51"/>
      <c r="G84" s="51"/>
      <c r="H84" s="51"/>
      <c r="I84" s="51"/>
      <c r="J84" s="51"/>
    </row>
    <row r="85" spans="1:10" ht="15">
      <c r="A85" s="50"/>
      <c r="B85" s="51"/>
      <c r="C85" s="51"/>
      <c r="D85" s="51"/>
      <c r="E85" s="51"/>
      <c r="F85" s="51"/>
      <c r="G85" s="51"/>
      <c r="H85" s="51"/>
      <c r="I85" s="51"/>
      <c r="J85" s="51"/>
    </row>
    <row r="86" spans="1:10" ht="15">
      <c r="A86" s="57" t="s">
        <v>61</v>
      </c>
      <c r="B86" s="58">
        <v>2005</v>
      </c>
      <c r="C86" s="58">
        <v>2006</v>
      </c>
      <c r="D86" s="58">
        <v>2007</v>
      </c>
      <c r="E86" s="58">
        <v>2008</v>
      </c>
      <c r="F86" s="58">
        <v>2009</v>
      </c>
      <c r="G86" s="58">
        <v>2010</v>
      </c>
      <c r="H86" s="58">
        <v>2011</v>
      </c>
      <c r="I86" s="51"/>
      <c r="J86" s="51"/>
    </row>
    <row r="87" spans="1:10" ht="15">
      <c r="A87" s="59" t="s">
        <v>65</v>
      </c>
      <c r="B87" s="67">
        <v>25</v>
      </c>
      <c r="C87" s="67">
        <v>26</v>
      </c>
      <c r="D87" s="62">
        <v>39</v>
      </c>
      <c r="E87" s="60" t="s">
        <v>63</v>
      </c>
      <c r="F87" s="64">
        <v>74</v>
      </c>
      <c r="G87" s="64">
        <v>53</v>
      </c>
      <c r="H87" s="63" t="s">
        <v>64</v>
      </c>
      <c r="I87" s="51"/>
      <c r="J87" s="51"/>
    </row>
    <row r="88" spans="1:10" ht="15">
      <c r="A88" s="50"/>
      <c r="B88" s="51"/>
      <c r="C88" s="51"/>
      <c r="D88" s="51"/>
      <c r="E88" s="51"/>
      <c r="F88" s="51"/>
      <c r="G88" s="51"/>
      <c r="H88" s="51"/>
      <c r="I88" s="51"/>
      <c r="J88" s="51"/>
    </row>
    <row r="89" spans="1:10" ht="15">
      <c r="A89" s="50"/>
      <c r="B89" s="51"/>
      <c r="C89" s="51"/>
      <c r="D89" s="51"/>
      <c r="E89" s="51"/>
      <c r="F89" s="51"/>
      <c r="G89" s="51"/>
      <c r="H89" s="51"/>
      <c r="I89" s="51"/>
      <c r="J89" s="51"/>
    </row>
    <row r="90" spans="1:10" ht="15">
      <c r="A90" s="50"/>
      <c r="B90" s="51"/>
      <c r="C90" s="51"/>
      <c r="D90" s="51"/>
      <c r="E90" s="51"/>
      <c r="F90" s="51"/>
      <c r="G90" s="51"/>
      <c r="H90" s="51"/>
      <c r="I90" s="51"/>
      <c r="J90" s="51"/>
    </row>
    <row r="91" spans="1:10" ht="15">
      <c r="A91" s="50"/>
      <c r="B91" s="51"/>
      <c r="C91" s="51"/>
      <c r="D91" s="51"/>
      <c r="E91" s="51"/>
      <c r="F91" s="51"/>
      <c r="G91" s="51"/>
      <c r="H91" s="51"/>
      <c r="I91" s="51"/>
      <c r="J91" s="51"/>
    </row>
    <row r="92" spans="1:10" ht="15">
      <c r="A92" s="50"/>
      <c r="B92" s="51"/>
      <c r="C92" s="51"/>
      <c r="D92" s="51"/>
      <c r="E92" s="51"/>
      <c r="F92" s="51"/>
      <c r="G92" s="51"/>
      <c r="H92" s="51"/>
      <c r="I92" s="51"/>
      <c r="J92" s="51"/>
    </row>
    <row r="93" spans="1:10" ht="15">
      <c r="A93" s="215" t="s">
        <v>81</v>
      </c>
      <c r="B93" s="215"/>
      <c r="C93" s="215"/>
      <c r="D93" s="51"/>
      <c r="E93" s="51"/>
      <c r="F93" s="51"/>
      <c r="G93" s="51"/>
      <c r="H93" s="51"/>
      <c r="I93" s="51"/>
      <c r="J93" s="51"/>
    </row>
    <row r="94" spans="1:10" ht="15">
      <c r="A94" s="73" t="s">
        <v>82</v>
      </c>
      <c r="B94" s="74"/>
      <c r="C94" s="74"/>
      <c r="D94" s="51"/>
      <c r="E94" s="51"/>
      <c r="F94" s="51"/>
      <c r="G94" s="51"/>
      <c r="H94" s="51"/>
      <c r="I94" s="51"/>
      <c r="J94" s="51"/>
    </row>
    <row r="95" spans="1:10" ht="15">
      <c r="A95" s="50"/>
      <c r="B95" s="51"/>
      <c r="C95" s="51"/>
      <c r="D95" s="51"/>
      <c r="E95" s="51"/>
      <c r="F95" s="51"/>
      <c r="G95" s="51"/>
      <c r="H95" s="51"/>
      <c r="I95" s="51"/>
      <c r="J95" s="51"/>
    </row>
    <row r="96" spans="1:10" ht="15">
      <c r="A96" s="216" t="s">
        <v>96</v>
      </c>
      <c r="B96" s="216"/>
      <c r="C96" s="216"/>
      <c r="D96" s="51"/>
      <c r="E96" s="51"/>
      <c r="F96" s="51"/>
      <c r="G96" s="51"/>
      <c r="H96" s="51"/>
      <c r="I96" s="51"/>
      <c r="J96" s="51"/>
    </row>
    <row r="97" spans="1:10" ht="15">
      <c r="A97" s="50"/>
      <c r="B97" s="51"/>
      <c r="C97" s="51"/>
      <c r="D97" s="51"/>
      <c r="E97" s="51"/>
      <c r="F97" s="51"/>
      <c r="G97" s="51"/>
      <c r="H97" s="51"/>
      <c r="I97" s="51"/>
      <c r="J97" s="51"/>
    </row>
    <row r="98" spans="1:10" ht="15">
      <c r="A98" s="50" t="s">
        <v>97</v>
      </c>
      <c r="B98" s="51"/>
      <c r="C98" s="51"/>
      <c r="D98" s="51"/>
      <c r="E98" s="51"/>
      <c r="F98" s="51"/>
      <c r="G98" s="51"/>
      <c r="H98" s="51"/>
      <c r="I98" s="51"/>
      <c r="J98" s="51"/>
    </row>
    <row r="99" spans="1:10" ht="15">
      <c r="A99" s="50"/>
      <c r="B99" s="51"/>
      <c r="C99" s="51"/>
      <c r="D99" s="51"/>
      <c r="E99" s="51"/>
      <c r="F99" s="51"/>
      <c r="G99" s="51"/>
      <c r="H99" s="51"/>
      <c r="I99" s="51"/>
      <c r="J99" s="51"/>
    </row>
    <row r="100" spans="1:10" ht="15">
      <c r="A100" s="57" t="s">
        <v>61</v>
      </c>
      <c r="B100" s="58">
        <v>2005</v>
      </c>
      <c r="C100" s="58">
        <v>2006</v>
      </c>
      <c r="D100" s="58">
        <v>2007</v>
      </c>
      <c r="E100" s="58">
        <v>2008</v>
      </c>
      <c r="F100" s="58">
        <v>2009</v>
      </c>
      <c r="G100" s="58">
        <v>2010</v>
      </c>
      <c r="H100" s="58">
        <v>2011</v>
      </c>
      <c r="I100" s="51"/>
      <c r="J100" s="51"/>
    </row>
    <row r="101" spans="1:10" ht="15">
      <c r="A101" s="59" t="s">
        <v>69</v>
      </c>
      <c r="B101" s="67">
        <v>6</v>
      </c>
      <c r="C101" s="67">
        <v>5.8</v>
      </c>
      <c r="D101" s="67">
        <v>4.8</v>
      </c>
      <c r="E101" s="67">
        <v>4.7</v>
      </c>
      <c r="F101" s="67">
        <v>5.6</v>
      </c>
      <c r="G101" s="67">
        <v>5.1</v>
      </c>
      <c r="H101" s="63" t="s">
        <v>64</v>
      </c>
      <c r="I101" s="51"/>
      <c r="J101" s="51"/>
    </row>
    <row r="102" spans="1:10" ht="15">
      <c r="A102" s="59" t="s">
        <v>70</v>
      </c>
      <c r="B102" s="62">
        <v>4.3</v>
      </c>
      <c r="C102" s="62">
        <v>4</v>
      </c>
      <c r="D102" s="67">
        <v>5.3</v>
      </c>
      <c r="E102" s="67">
        <v>4.6</v>
      </c>
      <c r="F102" s="62">
        <v>4.3</v>
      </c>
      <c r="G102" s="67">
        <v>5.2</v>
      </c>
      <c r="H102" s="63" t="s">
        <v>64</v>
      </c>
      <c r="I102" s="51"/>
      <c r="J102" s="51"/>
    </row>
    <row r="103" spans="1:10" ht="15">
      <c r="A103" s="72"/>
      <c r="B103" s="51"/>
      <c r="C103" s="51"/>
      <c r="D103" s="51"/>
      <c r="E103" s="51"/>
      <c r="F103" s="51"/>
      <c r="G103" s="51"/>
      <c r="H103" s="51"/>
      <c r="I103" s="51"/>
      <c r="J103" s="51"/>
    </row>
    <row r="104" spans="1:10" ht="15">
      <c r="A104" s="72"/>
      <c r="B104" s="51"/>
      <c r="C104" s="51"/>
      <c r="D104" s="51"/>
      <c r="E104" s="51"/>
      <c r="F104" s="51"/>
      <c r="G104" s="51"/>
      <c r="H104" s="51"/>
      <c r="I104" s="51"/>
      <c r="J104" s="51"/>
    </row>
    <row r="105" spans="1:10" ht="15">
      <c r="A105" s="214" t="s">
        <v>98</v>
      </c>
      <c r="B105" s="214"/>
      <c r="C105" s="51"/>
      <c r="D105" s="51"/>
      <c r="E105" s="51"/>
      <c r="F105" s="51"/>
      <c r="G105" s="51"/>
      <c r="H105" s="51"/>
      <c r="I105" s="51"/>
      <c r="J105" s="51"/>
    </row>
    <row r="106" spans="1:10" ht="15">
      <c r="A106" s="72"/>
      <c r="B106" s="51"/>
      <c r="C106" s="51"/>
      <c r="D106" s="51"/>
      <c r="E106" s="51"/>
      <c r="F106" s="51"/>
      <c r="G106" s="51"/>
      <c r="H106" s="51"/>
      <c r="I106" s="51"/>
      <c r="J106" s="51"/>
    </row>
    <row r="107" spans="1:10" ht="15">
      <c r="A107" s="57" t="s">
        <v>61</v>
      </c>
      <c r="B107" s="58">
        <v>2005</v>
      </c>
      <c r="C107" s="58">
        <v>2006</v>
      </c>
      <c r="D107" s="58">
        <v>2007</v>
      </c>
      <c r="E107" s="58">
        <v>2008</v>
      </c>
      <c r="F107" s="58">
        <v>2009</v>
      </c>
      <c r="G107" s="58">
        <v>2010</v>
      </c>
      <c r="H107" s="58">
        <v>2011</v>
      </c>
      <c r="I107" s="51"/>
      <c r="J107" s="51"/>
    </row>
    <row r="108" spans="1:10" ht="15">
      <c r="A108" s="59" t="s">
        <v>62</v>
      </c>
      <c r="B108" s="67">
        <v>6</v>
      </c>
      <c r="C108" s="67">
        <v>6.4</v>
      </c>
      <c r="D108" s="67">
        <v>5.9</v>
      </c>
      <c r="E108" s="67">
        <v>6.1</v>
      </c>
      <c r="F108" s="67">
        <v>6.2</v>
      </c>
      <c r="G108" s="68">
        <v>6.8</v>
      </c>
      <c r="H108" s="63" t="s">
        <v>64</v>
      </c>
      <c r="I108" s="51"/>
      <c r="J108" s="51"/>
    </row>
    <row r="109" spans="1:10" ht="15">
      <c r="A109" s="59" t="s">
        <v>65</v>
      </c>
      <c r="B109" s="67">
        <v>6.5</v>
      </c>
      <c r="C109" s="68">
        <v>7</v>
      </c>
      <c r="D109" s="67">
        <v>4.6</v>
      </c>
      <c r="E109" s="62">
        <v>3.7</v>
      </c>
      <c r="F109" s="62">
        <v>4.4</v>
      </c>
      <c r="G109" s="67">
        <v>5.1</v>
      </c>
      <c r="H109" s="63" t="s">
        <v>64</v>
      </c>
      <c r="I109" s="51"/>
      <c r="J109" s="51"/>
    </row>
    <row r="110" spans="1:10" ht="15">
      <c r="A110" s="72"/>
      <c r="B110" s="51"/>
      <c r="C110" s="51"/>
      <c r="D110" s="51"/>
      <c r="E110" s="51"/>
      <c r="F110" s="51"/>
      <c r="G110" s="51"/>
      <c r="H110" s="51"/>
      <c r="I110" s="51"/>
      <c r="J110" s="51"/>
    </row>
    <row r="111" spans="1:10" ht="15">
      <c r="A111" s="72"/>
      <c r="B111" s="51"/>
      <c r="C111" s="51"/>
      <c r="D111" s="51"/>
      <c r="E111" s="51"/>
      <c r="F111" s="51"/>
      <c r="G111" s="51"/>
      <c r="H111" s="51"/>
      <c r="I111" s="51"/>
      <c r="J111" s="51"/>
    </row>
    <row r="112" spans="1:10" ht="15">
      <c r="A112" s="72"/>
      <c r="B112" s="51"/>
      <c r="C112" s="51"/>
      <c r="D112" s="51"/>
      <c r="E112" s="51"/>
      <c r="F112" s="51"/>
      <c r="G112" s="51"/>
      <c r="H112" s="51"/>
      <c r="I112" s="51"/>
      <c r="J112" s="51"/>
    </row>
    <row r="113" spans="1:10" ht="15">
      <c r="A113" s="72"/>
      <c r="B113" s="51"/>
      <c r="C113" s="51"/>
      <c r="D113" s="51"/>
      <c r="E113" s="51"/>
      <c r="F113" s="51"/>
      <c r="G113" s="51"/>
      <c r="H113" s="51"/>
      <c r="I113" s="51"/>
      <c r="J113" s="51"/>
    </row>
    <row r="114" spans="1:10" ht="15">
      <c r="A114" s="72"/>
      <c r="B114" s="51"/>
      <c r="C114" s="51"/>
      <c r="D114" s="51"/>
      <c r="E114" s="51"/>
      <c r="F114" s="51"/>
      <c r="G114" s="51"/>
      <c r="H114" s="51"/>
      <c r="I114" s="51"/>
      <c r="J114" s="51"/>
    </row>
    <row r="115" spans="1:10" ht="15">
      <c r="A115" s="215" t="s">
        <v>81</v>
      </c>
      <c r="B115" s="215"/>
      <c r="C115" s="215"/>
      <c r="D115" s="51"/>
      <c r="E115" s="51"/>
      <c r="F115" s="51"/>
      <c r="G115" s="51"/>
      <c r="H115" s="51"/>
      <c r="I115" s="51"/>
      <c r="J115" s="51"/>
    </row>
    <row r="116" spans="1:10" ht="15">
      <c r="A116" s="50" t="s">
        <v>82</v>
      </c>
      <c r="B116" s="51"/>
      <c r="C116" s="51"/>
      <c r="D116" s="51"/>
      <c r="E116" s="51"/>
      <c r="F116" s="51"/>
      <c r="G116" s="51"/>
      <c r="H116" s="51"/>
      <c r="I116" s="51"/>
      <c r="J116" s="51"/>
    </row>
    <row r="117" spans="1:10" ht="15">
      <c r="A117" s="72"/>
      <c r="B117" s="51"/>
      <c r="C117" s="51"/>
      <c r="D117" s="51"/>
      <c r="E117" s="51"/>
      <c r="F117" s="51"/>
      <c r="G117" s="51"/>
      <c r="H117" s="51"/>
      <c r="I117" s="51"/>
      <c r="J117" s="51"/>
    </row>
    <row r="118" spans="1:10" ht="15">
      <c r="A118" s="72"/>
      <c r="B118" s="51"/>
      <c r="C118" s="51"/>
      <c r="D118" s="51"/>
      <c r="E118" s="51"/>
      <c r="F118" s="51"/>
      <c r="G118" s="51"/>
      <c r="H118" s="51"/>
      <c r="I118" s="51"/>
      <c r="J118" s="51"/>
    </row>
    <row r="119" spans="1:10" ht="15">
      <c r="A119" s="72"/>
      <c r="B119" s="51"/>
      <c r="C119" s="51"/>
      <c r="D119" s="51"/>
      <c r="E119" s="51"/>
      <c r="F119" s="51"/>
      <c r="G119" s="51"/>
      <c r="H119" s="51"/>
      <c r="I119" s="51"/>
      <c r="J119" s="51"/>
    </row>
  </sheetData>
  <sheetProtection/>
  <mergeCells count="12">
    <mergeCell ref="A105:B105"/>
    <mergeCell ref="A115:C115"/>
    <mergeCell ref="A10:B10"/>
    <mergeCell ref="A11:B11"/>
    <mergeCell ref="A44:C44"/>
    <mergeCell ref="A48:B48"/>
    <mergeCell ref="A49:C49"/>
    <mergeCell ref="A71:C71"/>
    <mergeCell ref="A75:C75"/>
    <mergeCell ref="A84:B84"/>
    <mergeCell ref="A93:C93"/>
    <mergeCell ref="A96:C96"/>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J295"/>
  <sheetViews>
    <sheetView zoomScalePageLayoutView="0" workbookViewId="0" topLeftCell="A1">
      <selection activeCell="K8" sqref="K8"/>
    </sheetView>
  </sheetViews>
  <sheetFormatPr defaultColWidth="9.140625" defaultRowHeight="15"/>
  <cols>
    <col min="1" max="1" width="20.57421875" style="0" customWidth="1"/>
  </cols>
  <sheetData>
    <row r="1" ht="15">
      <c r="A1" s="163" t="s">
        <v>341</v>
      </c>
    </row>
    <row r="3" spans="1:10" ht="15">
      <c r="A3" t="s">
        <v>99</v>
      </c>
      <c r="I3" s="75"/>
      <c r="J3" s="75"/>
    </row>
    <row r="4" spans="1:10" ht="15">
      <c r="A4" t="s">
        <v>100</v>
      </c>
      <c r="I4" s="75"/>
      <c r="J4" s="75"/>
    </row>
    <row r="5" spans="9:10" ht="15">
      <c r="I5" s="75"/>
      <c r="J5" s="75"/>
    </row>
    <row r="6" spans="9:10" ht="15">
      <c r="I6" s="75"/>
      <c r="J6" s="75"/>
    </row>
    <row r="7" spans="9:10" ht="15">
      <c r="I7" s="75"/>
      <c r="J7" s="75"/>
    </row>
    <row r="8" spans="1:10" ht="15.75" thickBot="1">
      <c r="A8" s="23" t="s">
        <v>101</v>
      </c>
      <c r="H8" s="23" t="s">
        <v>102</v>
      </c>
      <c r="I8" s="75"/>
      <c r="J8" s="76"/>
    </row>
    <row r="9" spans="1:10" ht="24" thickBot="1">
      <c r="A9" s="40" t="s">
        <v>103</v>
      </c>
      <c r="B9" s="40" t="s">
        <v>104</v>
      </c>
      <c r="C9" s="77">
        <v>39448</v>
      </c>
      <c r="D9" s="77">
        <v>39508</v>
      </c>
      <c r="E9" s="77">
        <v>39569</v>
      </c>
      <c r="F9" s="77">
        <v>39630</v>
      </c>
      <c r="G9" s="77">
        <v>39692</v>
      </c>
      <c r="H9" s="77">
        <v>39753</v>
      </c>
      <c r="I9" s="78"/>
      <c r="J9" s="78"/>
    </row>
    <row r="10" spans="1:10" ht="15.75" thickBot="1">
      <c r="A10" s="79" t="s">
        <v>105</v>
      </c>
      <c r="B10" s="80" t="s">
        <v>106</v>
      </c>
      <c r="C10" s="80">
        <v>9</v>
      </c>
      <c r="D10" s="80">
        <v>31</v>
      </c>
      <c r="E10" s="80">
        <v>25</v>
      </c>
      <c r="F10" s="80">
        <v>49</v>
      </c>
      <c r="G10" s="80">
        <v>7</v>
      </c>
      <c r="H10" s="80" t="s">
        <v>107</v>
      </c>
      <c r="I10" s="81"/>
      <c r="J10" s="81"/>
    </row>
    <row r="11" spans="1:10" ht="15.75" thickBot="1">
      <c r="A11" s="79" t="s">
        <v>105</v>
      </c>
      <c r="B11" s="80" t="s">
        <v>108</v>
      </c>
      <c r="C11" s="80" t="s">
        <v>109</v>
      </c>
      <c r="D11" s="80" t="s">
        <v>110</v>
      </c>
      <c r="E11" s="80">
        <v>2.4</v>
      </c>
      <c r="F11" s="80" t="s">
        <v>111</v>
      </c>
      <c r="G11" s="80">
        <v>6.7</v>
      </c>
      <c r="H11" s="80" t="s">
        <v>112</v>
      </c>
      <c r="I11" s="81"/>
      <c r="J11" s="81"/>
    </row>
    <row r="12" spans="1:10" ht="15.75" thickBot="1">
      <c r="A12" s="82" t="s">
        <v>113</v>
      </c>
      <c r="B12" s="83" t="s">
        <v>106</v>
      </c>
      <c r="C12" s="83">
        <v>49</v>
      </c>
      <c r="D12" s="83">
        <v>61</v>
      </c>
      <c r="E12" s="83">
        <v>29</v>
      </c>
      <c r="F12" s="83">
        <v>89</v>
      </c>
      <c r="G12" s="83">
        <v>74</v>
      </c>
      <c r="H12" s="83">
        <v>32</v>
      </c>
      <c r="I12" s="81"/>
      <c r="J12" s="81"/>
    </row>
    <row r="13" spans="1:10" ht="15.75" thickBot="1">
      <c r="A13" s="82" t="s">
        <v>113</v>
      </c>
      <c r="B13" s="83" t="s">
        <v>108</v>
      </c>
      <c r="C13" s="83" t="s">
        <v>114</v>
      </c>
      <c r="D13" s="83" t="s">
        <v>114</v>
      </c>
      <c r="E13" s="83" t="s">
        <v>115</v>
      </c>
      <c r="F13" s="83" t="s">
        <v>116</v>
      </c>
      <c r="G13" s="83" t="s">
        <v>114</v>
      </c>
      <c r="H13" s="84" t="s">
        <v>117</v>
      </c>
      <c r="I13" s="81"/>
      <c r="J13" s="81"/>
    </row>
    <row r="14" spans="1:10" ht="15">
      <c r="A14" s="85" t="s">
        <v>118</v>
      </c>
      <c r="B14" s="85"/>
      <c r="C14" s="85"/>
      <c r="D14" s="85"/>
      <c r="E14" s="85"/>
      <c r="F14" s="85"/>
      <c r="G14" s="85"/>
      <c r="H14" s="22"/>
      <c r="I14" s="86"/>
      <c r="J14" s="86"/>
    </row>
    <row r="15" spans="1:10" ht="15">
      <c r="A15" s="23" t="s">
        <v>119</v>
      </c>
      <c r="H15" s="87"/>
      <c r="I15" s="75"/>
      <c r="J15" s="75"/>
    </row>
    <row r="16" spans="8:10" ht="15">
      <c r="H16" s="87"/>
      <c r="I16" s="75"/>
      <c r="J16" s="75"/>
    </row>
    <row r="17" spans="1:10" ht="15.75" thickBot="1">
      <c r="A17" s="23" t="s">
        <v>101</v>
      </c>
      <c r="H17" s="88" t="s">
        <v>120</v>
      </c>
      <c r="I17" s="75"/>
      <c r="J17" s="76"/>
    </row>
    <row r="18" spans="1:10" ht="24" thickBot="1">
      <c r="A18" s="40" t="s">
        <v>103</v>
      </c>
      <c r="B18" s="40" t="s">
        <v>104</v>
      </c>
      <c r="C18" s="77">
        <v>39814</v>
      </c>
      <c r="D18" s="77">
        <v>39873</v>
      </c>
      <c r="E18" s="77">
        <v>39934</v>
      </c>
      <c r="F18" s="77">
        <v>39995</v>
      </c>
      <c r="G18" s="89">
        <v>40057</v>
      </c>
      <c r="H18" s="90">
        <v>40118</v>
      </c>
      <c r="I18" s="78"/>
      <c r="J18" s="78"/>
    </row>
    <row r="19" spans="1:10" ht="15.75" thickBot="1">
      <c r="A19" s="79" t="s">
        <v>105</v>
      </c>
      <c r="B19" s="80" t="s">
        <v>106</v>
      </c>
      <c r="C19" s="80">
        <v>12</v>
      </c>
      <c r="D19" s="80">
        <v>28</v>
      </c>
      <c r="E19" s="80">
        <v>43</v>
      </c>
      <c r="F19" s="80">
        <v>14</v>
      </c>
      <c r="G19" s="91">
        <v>14</v>
      </c>
      <c r="H19" s="92">
        <v>15</v>
      </c>
      <c r="I19" s="81"/>
      <c r="J19" s="81"/>
    </row>
    <row r="20" spans="1:10" ht="15.75" thickBot="1">
      <c r="A20" s="79" t="s">
        <v>105</v>
      </c>
      <c r="B20" s="80" t="s">
        <v>108</v>
      </c>
      <c r="C20" s="80" t="s">
        <v>121</v>
      </c>
      <c r="D20" s="80" t="s">
        <v>122</v>
      </c>
      <c r="E20" s="80" t="s">
        <v>123</v>
      </c>
      <c r="F20" s="80" t="s">
        <v>124</v>
      </c>
      <c r="G20" s="91">
        <v>3.5</v>
      </c>
      <c r="H20" s="92">
        <v>2.6</v>
      </c>
      <c r="I20" s="81"/>
      <c r="J20" s="81"/>
    </row>
    <row r="21" spans="1:10" ht="15.75" thickBot="1">
      <c r="A21" s="82" t="s">
        <v>113</v>
      </c>
      <c r="B21" s="83" t="s">
        <v>106</v>
      </c>
      <c r="C21" s="83">
        <v>19</v>
      </c>
      <c r="D21" s="83">
        <v>8</v>
      </c>
      <c r="E21" s="83">
        <v>174</v>
      </c>
      <c r="F21" s="83">
        <v>42</v>
      </c>
      <c r="G21" s="93">
        <v>9</v>
      </c>
      <c r="H21" s="94">
        <v>57</v>
      </c>
      <c r="I21" s="81"/>
      <c r="J21" s="81"/>
    </row>
    <row r="22" spans="1:10" ht="15.75" thickBot="1">
      <c r="A22" s="82" t="s">
        <v>113</v>
      </c>
      <c r="B22" s="83" t="s">
        <v>108</v>
      </c>
      <c r="C22" s="83" t="s">
        <v>123</v>
      </c>
      <c r="D22" s="83" t="s">
        <v>122</v>
      </c>
      <c r="E22" s="83" t="s">
        <v>125</v>
      </c>
      <c r="F22" s="83" t="s">
        <v>126</v>
      </c>
      <c r="G22" s="93" t="s">
        <v>122</v>
      </c>
      <c r="H22" s="94" t="s">
        <v>125</v>
      </c>
      <c r="I22" s="81"/>
      <c r="J22" s="81"/>
    </row>
    <row r="23" spans="1:10" ht="15">
      <c r="A23" s="85" t="s">
        <v>118</v>
      </c>
      <c r="B23" s="85"/>
      <c r="C23" s="85"/>
      <c r="D23" s="85"/>
      <c r="E23" s="85"/>
      <c r="F23" s="85"/>
      <c r="G23" s="85"/>
      <c r="H23" s="95"/>
      <c r="I23" s="86"/>
      <c r="J23" s="86"/>
    </row>
    <row r="24" spans="1:10" ht="15">
      <c r="A24" s="23" t="s">
        <v>119</v>
      </c>
      <c r="H24" s="87"/>
      <c r="I24" s="86"/>
      <c r="J24" s="86"/>
    </row>
    <row r="25" spans="1:10" ht="15">
      <c r="A25" s="22"/>
      <c r="B25" s="22"/>
      <c r="C25" s="22"/>
      <c r="D25" s="22"/>
      <c r="E25" s="22"/>
      <c r="F25" s="22"/>
      <c r="G25" s="22"/>
      <c r="H25" s="22"/>
      <c r="I25" s="86"/>
      <c r="J25" s="86"/>
    </row>
    <row r="26" spans="1:10" ht="15.75" thickBot="1">
      <c r="A26" s="23" t="s">
        <v>101</v>
      </c>
      <c r="H26" s="96" t="s">
        <v>127</v>
      </c>
      <c r="I26" s="75"/>
      <c r="J26" s="76"/>
    </row>
    <row r="27" spans="1:10" ht="24" thickBot="1">
      <c r="A27" s="40" t="s">
        <v>103</v>
      </c>
      <c r="B27" s="40" t="s">
        <v>104</v>
      </c>
      <c r="C27" s="77">
        <v>40179</v>
      </c>
      <c r="D27" s="77">
        <v>40238</v>
      </c>
      <c r="E27" s="77">
        <v>40299</v>
      </c>
      <c r="F27" s="77">
        <v>40360</v>
      </c>
      <c r="G27" s="77">
        <v>40422</v>
      </c>
      <c r="H27" s="77">
        <v>40483</v>
      </c>
      <c r="I27" s="78"/>
      <c r="J27" s="78"/>
    </row>
    <row r="28" spans="1:10" ht="15.75" thickBot="1">
      <c r="A28" s="79" t="s">
        <v>105</v>
      </c>
      <c r="B28" s="80" t="s">
        <v>106</v>
      </c>
      <c r="C28" s="80">
        <v>10</v>
      </c>
      <c r="D28" s="80">
        <v>11</v>
      </c>
      <c r="E28" s="80">
        <v>15</v>
      </c>
      <c r="F28" s="80">
        <v>125</v>
      </c>
      <c r="G28" s="80">
        <v>11</v>
      </c>
      <c r="H28" s="80">
        <v>44</v>
      </c>
      <c r="I28" s="81"/>
      <c r="J28" s="81"/>
    </row>
    <row r="29" spans="1:10" ht="15.75" thickBot="1">
      <c r="A29" s="79" t="s">
        <v>105</v>
      </c>
      <c r="B29" s="80" t="s">
        <v>108</v>
      </c>
      <c r="C29" s="80">
        <v>2.3</v>
      </c>
      <c r="D29" s="80">
        <v>2.6</v>
      </c>
      <c r="E29" s="80">
        <v>4.9</v>
      </c>
      <c r="F29" s="80" t="s">
        <v>122</v>
      </c>
      <c r="G29" s="80">
        <v>8.2</v>
      </c>
      <c r="H29" s="80" t="s">
        <v>128</v>
      </c>
      <c r="I29" s="81"/>
      <c r="J29" s="81"/>
    </row>
    <row r="30" spans="1:10" ht="15.75" thickBot="1">
      <c r="A30" s="82" t="s">
        <v>113</v>
      </c>
      <c r="B30" s="83" t="s">
        <v>106</v>
      </c>
      <c r="C30" s="83">
        <v>10</v>
      </c>
      <c r="D30" s="83">
        <v>53</v>
      </c>
      <c r="E30" s="83">
        <v>68</v>
      </c>
      <c r="F30" s="83">
        <v>76</v>
      </c>
      <c r="G30" s="83">
        <v>90</v>
      </c>
      <c r="H30" s="83">
        <v>74</v>
      </c>
      <c r="I30" s="81"/>
      <c r="J30" s="81"/>
    </row>
    <row r="31" spans="1:10" ht="15.75" thickBot="1">
      <c r="A31" s="82" t="s">
        <v>113</v>
      </c>
      <c r="B31" s="83" t="s">
        <v>108</v>
      </c>
      <c r="C31" s="83" t="s">
        <v>122</v>
      </c>
      <c r="D31" s="83" t="s">
        <v>129</v>
      </c>
      <c r="E31" s="83" t="s">
        <v>129</v>
      </c>
      <c r="F31" s="83" t="s">
        <v>130</v>
      </c>
      <c r="G31" s="83" t="s">
        <v>131</v>
      </c>
      <c r="H31" s="83" t="s">
        <v>126</v>
      </c>
      <c r="I31" s="81"/>
      <c r="J31" s="81"/>
    </row>
    <row r="32" spans="1:10" ht="15">
      <c r="A32" s="85" t="s">
        <v>118</v>
      </c>
      <c r="B32" s="85"/>
      <c r="C32" s="85"/>
      <c r="D32" s="85"/>
      <c r="E32" s="85"/>
      <c r="F32" s="85"/>
      <c r="G32" s="85"/>
      <c r="H32" s="85"/>
      <c r="I32" s="86"/>
      <c r="J32" s="86"/>
    </row>
    <row r="33" spans="1:10" ht="15">
      <c r="A33" s="23" t="s">
        <v>119</v>
      </c>
      <c r="H33" s="87"/>
      <c r="I33" s="75"/>
      <c r="J33" s="75"/>
    </row>
    <row r="34" spans="8:10" ht="15">
      <c r="H34" s="87"/>
      <c r="I34" s="75"/>
      <c r="J34" s="75"/>
    </row>
    <row r="35" spans="1:10" ht="15.75" thickBot="1">
      <c r="A35" s="97" t="s">
        <v>101</v>
      </c>
      <c r="B35" s="38"/>
      <c r="C35" s="38"/>
      <c r="D35" s="38"/>
      <c r="E35" s="38"/>
      <c r="F35" s="38"/>
      <c r="G35" s="38"/>
      <c r="H35" s="98" t="s">
        <v>132</v>
      </c>
      <c r="I35" s="75"/>
      <c r="J35" s="76"/>
    </row>
    <row r="36" spans="1:10" ht="15">
      <c r="A36" s="97" t="s">
        <v>133</v>
      </c>
      <c r="B36" s="38"/>
      <c r="C36" s="38"/>
      <c r="D36" s="38"/>
      <c r="E36" s="38"/>
      <c r="F36" s="38"/>
      <c r="G36" s="38"/>
      <c r="H36" s="99"/>
      <c r="I36" s="75"/>
      <c r="J36" s="76"/>
    </row>
    <row r="37" spans="1:10" ht="15">
      <c r="A37" s="100"/>
      <c r="H37" s="87"/>
      <c r="I37" s="78"/>
      <c r="J37" s="78"/>
    </row>
    <row r="38" spans="1:10" ht="15.75" thickBot="1">
      <c r="A38" s="23" t="s">
        <v>134</v>
      </c>
      <c r="H38" s="96" t="s">
        <v>102</v>
      </c>
      <c r="I38" s="81"/>
      <c r="J38" s="81"/>
    </row>
    <row r="39" spans="1:10" ht="24" thickBot="1">
      <c r="A39" s="40" t="s">
        <v>103</v>
      </c>
      <c r="B39" s="40" t="s">
        <v>104</v>
      </c>
      <c r="C39" s="77">
        <v>39448</v>
      </c>
      <c r="D39" s="77">
        <v>39508</v>
      </c>
      <c r="E39" s="77">
        <v>39569</v>
      </c>
      <c r="F39" s="77">
        <v>39630</v>
      </c>
      <c r="G39" s="77">
        <v>39692</v>
      </c>
      <c r="H39" s="77">
        <v>39753</v>
      </c>
      <c r="I39" s="81"/>
      <c r="J39" s="81"/>
    </row>
    <row r="40" spans="1:10" ht="15.75" thickBot="1">
      <c r="A40" s="79" t="s">
        <v>135</v>
      </c>
      <c r="B40" s="80" t="s">
        <v>106</v>
      </c>
      <c r="C40" s="80">
        <v>24</v>
      </c>
      <c r="D40" s="80">
        <v>23</v>
      </c>
      <c r="E40" s="80">
        <v>22</v>
      </c>
      <c r="F40" s="80">
        <v>68</v>
      </c>
      <c r="G40" s="80">
        <v>61</v>
      </c>
      <c r="H40" s="80">
        <v>19</v>
      </c>
      <c r="I40" s="81"/>
      <c r="J40" s="81"/>
    </row>
    <row r="41" spans="1:10" ht="15.75" thickBot="1">
      <c r="A41" s="79" t="s">
        <v>135</v>
      </c>
      <c r="B41" s="80" t="s">
        <v>108</v>
      </c>
      <c r="C41" s="80" t="s">
        <v>136</v>
      </c>
      <c r="D41" s="80" t="s">
        <v>123</v>
      </c>
      <c r="E41" s="80" t="s">
        <v>130</v>
      </c>
      <c r="F41" s="80" t="s">
        <v>137</v>
      </c>
      <c r="G41" s="80" t="s">
        <v>138</v>
      </c>
      <c r="H41" s="80" t="s">
        <v>139</v>
      </c>
      <c r="I41" s="81"/>
      <c r="J41" s="81"/>
    </row>
    <row r="42" spans="1:10" ht="15.75" thickBot="1">
      <c r="A42" s="82" t="s">
        <v>140</v>
      </c>
      <c r="B42" s="83" t="s">
        <v>106</v>
      </c>
      <c r="C42" s="83">
        <v>24</v>
      </c>
      <c r="D42" s="83">
        <v>37</v>
      </c>
      <c r="E42" s="83">
        <v>37</v>
      </c>
      <c r="F42" s="83">
        <v>71</v>
      </c>
      <c r="G42" s="83">
        <v>84</v>
      </c>
      <c r="H42" s="83">
        <v>55</v>
      </c>
      <c r="I42" s="86"/>
      <c r="J42" s="86"/>
    </row>
    <row r="43" spans="1:10" ht="15.75" thickBot="1">
      <c r="A43" s="82" t="s">
        <v>140</v>
      </c>
      <c r="B43" s="83" t="s">
        <v>108</v>
      </c>
      <c r="C43" s="83">
        <v>0.07</v>
      </c>
      <c r="D43" s="83" t="s">
        <v>114</v>
      </c>
      <c r="E43" s="83" t="s">
        <v>141</v>
      </c>
      <c r="F43" s="83" t="s">
        <v>114</v>
      </c>
      <c r="G43" s="83" t="s">
        <v>142</v>
      </c>
      <c r="H43" s="83" t="s">
        <v>142</v>
      </c>
      <c r="I43" s="75"/>
      <c r="J43" s="75"/>
    </row>
    <row r="44" spans="1:10" ht="15">
      <c r="A44" s="85" t="s">
        <v>118</v>
      </c>
      <c r="B44" s="85"/>
      <c r="C44" s="85"/>
      <c r="D44" s="85"/>
      <c r="E44" s="85"/>
      <c r="F44" s="85"/>
      <c r="G44" s="85"/>
      <c r="H44" s="85"/>
      <c r="I44" s="75"/>
      <c r="J44" s="75"/>
    </row>
    <row r="45" spans="1:10" ht="15">
      <c r="A45" s="23" t="s">
        <v>119</v>
      </c>
      <c r="H45" s="87"/>
      <c r="I45" s="75"/>
      <c r="J45" s="76"/>
    </row>
    <row r="46" spans="8:10" ht="15">
      <c r="H46" s="87"/>
      <c r="I46" s="78"/>
      <c r="J46" s="78"/>
    </row>
    <row r="47" spans="1:10" ht="15.75" thickBot="1">
      <c r="A47" s="23" t="s">
        <v>134</v>
      </c>
      <c r="H47" s="96" t="s">
        <v>120</v>
      </c>
      <c r="I47" s="81"/>
      <c r="J47" s="81"/>
    </row>
    <row r="48" spans="1:10" ht="24" thickBot="1">
      <c r="A48" s="40" t="s">
        <v>103</v>
      </c>
      <c r="B48" s="40" t="s">
        <v>104</v>
      </c>
      <c r="C48" s="77">
        <v>39814</v>
      </c>
      <c r="D48" s="77">
        <v>39873</v>
      </c>
      <c r="E48" s="77">
        <v>39934</v>
      </c>
      <c r="F48" s="77">
        <v>39995</v>
      </c>
      <c r="G48" s="77">
        <v>40057</v>
      </c>
      <c r="H48" s="77">
        <v>40118</v>
      </c>
      <c r="I48" s="81"/>
      <c r="J48" s="81"/>
    </row>
    <row r="49" spans="1:10" ht="15.75" thickBot="1">
      <c r="A49" s="79" t="s">
        <v>135</v>
      </c>
      <c r="B49" s="80" t="s">
        <v>106</v>
      </c>
      <c r="C49" s="80">
        <v>24</v>
      </c>
      <c r="D49" s="80">
        <v>23</v>
      </c>
      <c r="E49" s="80">
        <v>22</v>
      </c>
      <c r="F49" s="80">
        <v>68</v>
      </c>
      <c r="G49" s="80">
        <v>61</v>
      </c>
      <c r="H49" s="80">
        <v>19</v>
      </c>
      <c r="I49" s="81"/>
      <c r="J49" s="81"/>
    </row>
    <row r="50" spans="1:10" ht="15.75" thickBot="1">
      <c r="A50" s="79" t="s">
        <v>135</v>
      </c>
      <c r="B50" s="80" t="s">
        <v>108</v>
      </c>
      <c r="C50" s="80" t="s">
        <v>136</v>
      </c>
      <c r="D50" s="80" t="s">
        <v>123</v>
      </c>
      <c r="E50" s="80" t="s">
        <v>130</v>
      </c>
      <c r="F50" s="80" t="s">
        <v>137</v>
      </c>
      <c r="G50" s="80" t="s">
        <v>138</v>
      </c>
      <c r="H50" s="80" t="s">
        <v>139</v>
      </c>
      <c r="I50" s="81"/>
      <c r="J50" s="81"/>
    </row>
    <row r="51" spans="1:10" ht="15.75" thickBot="1">
      <c r="A51" s="82" t="s">
        <v>140</v>
      </c>
      <c r="B51" s="83" t="s">
        <v>106</v>
      </c>
      <c r="C51" s="83">
        <v>24</v>
      </c>
      <c r="D51" s="83">
        <v>37</v>
      </c>
      <c r="E51" s="83">
        <v>37</v>
      </c>
      <c r="F51" s="83">
        <v>71</v>
      </c>
      <c r="G51" s="83">
        <v>84</v>
      </c>
      <c r="H51" s="83">
        <v>55</v>
      </c>
      <c r="I51" s="86"/>
      <c r="J51" s="86"/>
    </row>
    <row r="52" spans="1:10" ht="15.75" thickBot="1">
      <c r="A52" s="82" t="s">
        <v>140</v>
      </c>
      <c r="B52" s="83" t="s">
        <v>108</v>
      </c>
      <c r="C52" s="83">
        <v>0.07</v>
      </c>
      <c r="D52" s="83" t="s">
        <v>114</v>
      </c>
      <c r="E52" s="83" t="s">
        <v>141</v>
      </c>
      <c r="F52" s="83" t="s">
        <v>114</v>
      </c>
      <c r="G52" s="83" t="s">
        <v>142</v>
      </c>
      <c r="H52" s="83" t="s">
        <v>142</v>
      </c>
      <c r="I52" s="75"/>
      <c r="J52" s="75"/>
    </row>
    <row r="53" spans="1:10" ht="15">
      <c r="A53" s="85" t="s">
        <v>118</v>
      </c>
      <c r="B53" s="85"/>
      <c r="C53" s="85"/>
      <c r="D53" s="85"/>
      <c r="E53" s="85"/>
      <c r="F53" s="85"/>
      <c r="G53" s="85"/>
      <c r="H53" s="85"/>
      <c r="I53" s="75"/>
      <c r="J53" s="75"/>
    </row>
    <row r="54" spans="1:10" ht="15">
      <c r="A54" s="23" t="s">
        <v>119</v>
      </c>
      <c r="H54" s="87"/>
      <c r="I54" s="75"/>
      <c r="J54" s="76"/>
    </row>
    <row r="55" spans="1:10" ht="15">
      <c r="A55" s="100"/>
      <c r="H55" s="87"/>
      <c r="I55" s="78"/>
      <c r="J55" s="78"/>
    </row>
    <row r="56" spans="1:10" ht="15.75" thickBot="1">
      <c r="A56" s="23" t="s">
        <v>134</v>
      </c>
      <c r="H56" s="96" t="s">
        <v>127</v>
      </c>
      <c r="I56" s="81"/>
      <c r="J56" s="81"/>
    </row>
    <row r="57" spans="1:10" ht="24" thickBot="1">
      <c r="A57" s="40" t="s">
        <v>103</v>
      </c>
      <c r="B57" s="40" t="s">
        <v>104</v>
      </c>
      <c r="C57" s="77">
        <v>40179</v>
      </c>
      <c r="D57" s="77">
        <v>40238</v>
      </c>
      <c r="E57" s="77">
        <v>40299</v>
      </c>
      <c r="F57" s="77">
        <v>40360</v>
      </c>
      <c r="G57" s="77">
        <v>40422</v>
      </c>
      <c r="H57" s="77">
        <v>40483</v>
      </c>
      <c r="I57" s="81"/>
      <c r="J57" s="81"/>
    </row>
    <row r="58" spans="1:10" ht="15.75" thickBot="1">
      <c r="A58" s="79" t="s">
        <v>135</v>
      </c>
      <c r="B58" s="80" t="s">
        <v>106</v>
      </c>
      <c r="C58" s="80">
        <v>24</v>
      </c>
      <c r="D58" s="80">
        <v>23</v>
      </c>
      <c r="E58" s="80">
        <v>22</v>
      </c>
      <c r="F58" s="80">
        <v>68</v>
      </c>
      <c r="G58" s="80">
        <v>61</v>
      </c>
      <c r="H58" s="80">
        <v>19</v>
      </c>
      <c r="I58" s="81"/>
      <c r="J58" s="81"/>
    </row>
    <row r="59" spans="1:10" ht="15.75" thickBot="1">
      <c r="A59" s="79" t="s">
        <v>135</v>
      </c>
      <c r="B59" s="80" t="s">
        <v>108</v>
      </c>
      <c r="C59" s="80" t="s">
        <v>136</v>
      </c>
      <c r="D59" s="80" t="s">
        <v>123</v>
      </c>
      <c r="E59" s="80" t="s">
        <v>130</v>
      </c>
      <c r="F59" s="80" t="s">
        <v>137</v>
      </c>
      <c r="G59" s="80" t="s">
        <v>138</v>
      </c>
      <c r="H59" s="80" t="s">
        <v>139</v>
      </c>
      <c r="I59" s="81"/>
      <c r="J59" s="81"/>
    </row>
    <row r="60" spans="1:10" ht="15.75" thickBot="1">
      <c r="A60" s="82" t="s">
        <v>140</v>
      </c>
      <c r="B60" s="83" t="s">
        <v>106</v>
      </c>
      <c r="C60" s="83">
        <v>24</v>
      </c>
      <c r="D60" s="83">
        <v>37</v>
      </c>
      <c r="E60" s="83">
        <v>37</v>
      </c>
      <c r="F60" s="83">
        <v>71</v>
      </c>
      <c r="G60" s="83">
        <v>84</v>
      </c>
      <c r="H60" s="83">
        <v>55</v>
      </c>
      <c r="I60" s="86"/>
      <c r="J60" s="86"/>
    </row>
    <row r="61" spans="1:10" ht="15.75" thickBot="1">
      <c r="A61" s="82" t="s">
        <v>140</v>
      </c>
      <c r="B61" s="83" t="s">
        <v>108</v>
      </c>
      <c r="C61" s="83">
        <v>0.07</v>
      </c>
      <c r="D61" s="83" t="s">
        <v>114</v>
      </c>
      <c r="E61" s="83" t="s">
        <v>141</v>
      </c>
      <c r="F61" s="83" t="s">
        <v>114</v>
      </c>
      <c r="G61" s="83" t="s">
        <v>142</v>
      </c>
      <c r="H61" s="83" t="s">
        <v>142</v>
      </c>
      <c r="I61" s="75"/>
      <c r="J61" s="75"/>
    </row>
    <row r="62" spans="1:10" ht="15">
      <c r="A62" s="85" t="s">
        <v>118</v>
      </c>
      <c r="B62" s="85"/>
      <c r="C62" s="85"/>
      <c r="D62" s="85"/>
      <c r="E62" s="85"/>
      <c r="F62" s="85"/>
      <c r="G62" s="85"/>
      <c r="H62" s="85"/>
      <c r="I62" s="75"/>
      <c r="J62" s="75"/>
    </row>
    <row r="63" spans="1:10" ht="15">
      <c r="A63" s="23" t="s">
        <v>119</v>
      </c>
      <c r="H63" s="87"/>
      <c r="I63" s="75"/>
      <c r="J63" s="76"/>
    </row>
    <row r="64" spans="8:10" ht="15">
      <c r="H64" s="87"/>
      <c r="I64" s="78"/>
      <c r="J64" s="78"/>
    </row>
    <row r="65" spans="1:10" ht="15.75" thickBot="1">
      <c r="A65" s="97" t="s">
        <v>134</v>
      </c>
      <c r="B65" s="38"/>
      <c r="C65" s="38"/>
      <c r="D65" s="38"/>
      <c r="E65" s="38"/>
      <c r="F65" s="38"/>
      <c r="G65" s="38"/>
      <c r="H65" s="98" t="s">
        <v>132</v>
      </c>
      <c r="I65" s="81"/>
      <c r="J65" s="81"/>
    </row>
    <row r="66" spans="1:10" ht="15">
      <c r="A66" s="97" t="s">
        <v>133</v>
      </c>
      <c r="B66" s="38"/>
      <c r="C66" s="38"/>
      <c r="D66" s="38"/>
      <c r="E66" s="38"/>
      <c r="F66" s="38"/>
      <c r="G66" s="38"/>
      <c r="H66" s="99"/>
      <c r="I66" s="81"/>
      <c r="J66" s="81"/>
    </row>
    <row r="67" spans="1:10" ht="15">
      <c r="A67" s="100"/>
      <c r="H67" s="87"/>
      <c r="I67" s="81"/>
      <c r="J67" s="81"/>
    </row>
    <row r="68" spans="1:10" ht="15.75" thickBot="1">
      <c r="A68" s="23" t="s">
        <v>143</v>
      </c>
      <c r="H68" s="96" t="s">
        <v>102</v>
      </c>
      <c r="I68" s="81"/>
      <c r="J68" s="81"/>
    </row>
    <row r="69" spans="1:10" ht="24" thickBot="1">
      <c r="A69" s="40" t="s">
        <v>103</v>
      </c>
      <c r="B69" s="40" t="s">
        <v>104</v>
      </c>
      <c r="C69" s="77">
        <v>39448</v>
      </c>
      <c r="D69" s="77">
        <v>39508</v>
      </c>
      <c r="E69" s="77">
        <v>39569</v>
      </c>
      <c r="F69" s="77">
        <v>39630</v>
      </c>
      <c r="G69" s="77">
        <v>39692</v>
      </c>
      <c r="H69" s="77">
        <v>39753</v>
      </c>
      <c r="I69" s="81"/>
      <c r="J69" s="81"/>
    </row>
    <row r="70" spans="1:10" ht="15.75" thickBot="1">
      <c r="A70" s="79" t="s">
        <v>144</v>
      </c>
      <c r="B70" s="80" t="s">
        <v>106</v>
      </c>
      <c r="C70" s="80">
        <v>40</v>
      </c>
      <c r="D70" s="80">
        <v>57</v>
      </c>
      <c r="E70" s="80">
        <v>116</v>
      </c>
      <c r="F70" s="80">
        <v>140</v>
      </c>
      <c r="G70" s="80">
        <v>123</v>
      </c>
      <c r="H70" s="80">
        <v>91</v>
      </c>
      <c r="I70" s="86"/>
      <c r="J70" s="86"/>
    </row>
    <row r="71" spans="1:10" ht="15.75" thickBot="1">
      <c r="A71" s="79" t="s">
        <v>144</v>
      </c>
      <c r="B71" s="80" t="s">
        <v>108</v>
      </c>
      <c r="C71" s="80" t="s">
        <v>145</v>
      </c>
      <c r="D71" s="80" t="s">
        <v>114</v>
      </c>
      <c r="E71" s="80" t="s">
        <v>146</v>
      </c>
      <c r="F71" s="80" t="s">
        <v>141</v>
      </c>
      <c r="G71" s="80" t="s">
        <v>147</v>
      </c>
      <c r="H71" s="80" t="s">
        <v>141</v>
      </c>
      <c r="I71" s="75"/>
      <c r="J71" s="75"/>
    </row>
    <row r="72" spans="1:10" ht="15">
      <c r="A72" s="85" t="s">
        <v>118</v>
      </c>
      <c r="B72" s="85"/>
      <c r="C72" s="85"/>
      <c r="D72" s="85"/>
      <c r="E72" s="85"/>
      <c r="F72" s="85"/>
      <c r="G72" s="85"/>
      <c r="H72" s="85"/>
      <c r="I72" s="75"/>
      <c r="J72" s="75"/>
    </row>
    <row r="73" spans="1:10" ht="15">
      <c r="A73" s="23" t="s">
        <v>119</v>
      </c>
      <c r="H73" s="87"/>
      <c r="I73" s="75"/>
      <c r="J73" s="76"/>
    </row>
    <row r="74" spans="8:10" ht="15">
      <c r="H74" s="87"/>
      <c r="I74" s="78"/>
      <c r="J74" s="78"/>
    </row>
    <row r="75" spans="1:10" ht="15.75" thickBot="1">
      <c r="A75" s="23" t="s">
        <v>143</v>
      </c>
      <c r="H75" s="96" t="s">
        <v>120</v>
      </c>
      <c r="I75" s="81"/>
      <c r="J75" s="81"/>
    </row>
    <row r="76" spans="1:10" ht="24" thickBot="1">
      <c r="A76" s="40" t="s">
        <v>103</v>
      </c>
      <c r="B76" s="40" t="s">
        <v>104</v>
      </c>
      <c r="C76" s="77">
        <v>39814</v>
      </c>
      <c r="D76" s="77">
        <v>39873</v>
      </c>
      <c r="E76" s="77">
        <v>39934</v>
      </c>
      <c r="F76" s="77">
        <v>39995</v>
      </c>
      <c r="G76" s="77">
        <v>40057</v>
      </c>
      <c r="H76" s="77">
        <v>40118</v>
      </c>
      <c r="I76" s="81"/>
      <c r="J76" s="81"/>
    </row>
    <row r="77" spans="1:10" ht="15.75" thickBot="1">
      <c r="A77" s="79" t="s">
        <v>144</v>
      </c>
      <c r="B77" s="80" t="s">
        <v>106</v>
      </c>
      <c r="C77" s="80">
        <v>74</v>
      </c>
      <c r="D77" s="80">
        <v>21</v>
      </c>
      <c r="E77" s="80">
        <v>124</v>
      </c>
      <c r="F77" s="80">
        <v>121</v>
      </c>
      <c r="G77" s="80">
        <v>98</v>
      </c>
      <c r="H77" s="80">
        <v>63</v>
      </c>
      <c r="I77" s="81"/>
      <c r="J77" s="81"/>
    </row>
    <row r="78" spans="1:10" ht="15.75" thickBot="1">
      <c r="A78" s="79" t="s">
        <v>144</v>
      </c>
      <c r="B78" s="80" t="s">
        <v>108</v>
      </c>
      <c r="C78" s="80" t="s">
        <v>125</v>
      </c>
      <c r="D78" s="80" t="s">
        <v>148</v>
      </c>
      <c r="E78" s="80" t="s">
        <v>125</v>
      </c>
      <c r="F78" s="80" t="s">
        <v>125</v>
      </c>
      <c r="G78" s="80" t="s">
        <v>123</v>
      </c>
      <c r="H78" s="80" t="s">
        <v>131</v>
      </c>
      <c r="I78" s="81"/>
      <c r="J78" s="81"/>
    </row>
    <row r="79" spans="1:10" ht="15">
      <c r="A79" s="85" t="s">
        <v>118</v>
      </c>
      <c r="B79" s="85"/>
      <c r="C79" s="85"/>
      <c r="D79" s="85"/>
      <c r="E79" s="85"/>
      <c r="F79" s="85"/>
      <c r="G79" s="85"/>
      <c r="H79" s="85"/>
      <c r="I79" s="86"/>
      <c r="J79" s="86"/>
    </row>
    <row r="80" spans="1:10" ht="15">
      <c r="A80" s="23" t="s">
        <v>119</v>
      </c>
      <c r="H80" s="87"/>
      <c r="I80" s="75"/>
      <c r="J80" s="75"/>
    </row>
    <row r="81" spans="1:10" ht="15">
      <c r="A81" s="23"/>
      <c r="H81" s="87"/>
      <c r="I81" s="75"/>
      <c r="J81" s="75"/>
    </row>
    <row r="82" spans="1:10" ht="15.75" thickBot="1">
      <c r="A82" s="23" t="s">
        <v>143</v>
      </c>
      <c r="H82" s="96" t="s">
        <v>127</v>
      </c>
      <c r="I82" s="75"/>
      <c r="J82" s="76"/>
    </row>
    <row r="83" spans="1:10" ht="24" thickBot="1">
      <c r="A83" s="40" t="s">
        <v>103</v>
      </c>
      <c r="B83" s="40" t="s">
        <v>104</v>
      </c>
      <c r="C83" s="77">
        <v>40179</v>
      </c>
      <c r="D83" s="77">
        <v>40238</v>
      </c>
      <c r="E83" s="77">
        <v>40299</v>
      </c>
      <c r="F83" s="77">
        <v>40360</v>
      </c>
      <c r="G83" s="77">
        <v>40422</v>
      </c>
      <c r="H83" s="77">
        <v>40483</v>
      </c>
      <c r="I83" s="78"/>
      <c r="J83" s="78"/>
    </row>
    <row r="84" spans="1:10" ht="15.75" thickBot="1">
      <c r="A84" s="79" t="s">
        <v>144</v>
      </c>
      <c r="B84" s="80" t="s">
        <v>106</v>
      </c>
      <c r="C84" s="80">
        <v>22</v>
      </c>
      <c r="D84" s="80">
        <v>107</v>
      </c>
      <c r="E84" s="80">
        <v>178</v>
      </c>
      <c r="F84" s="80">
        <v>108</v>
      </c>
      <c r="G84" s="80">
        <v>71</v>
      </c>
      <c r="H84" s="80">
        <v>120</v>
      </c>
      <c r="I84" s="81"/>
      <c r="J84" s="81"/>
    </row>
    <row r="85" spans="1:10" ht="15.75" thickBot="1">
      <c r="A85" s="79" t="s">
        <v>144</v>
      </c>
      <c r="B85" s="80" t="s">
        <v>108</v>
      </c>
      <c r="C85" s="80" t="s">
        <v>149</v>
      </c>
      <c r="D85" s="80" t="s">
        <v>131</v>
      </c>
      <c r="E85" s="80" t="s">
        <v>148</v>
      </c>
      <c r="F85" s="80" t="s">
        <v>130</v>
      </c>
      <c r="G85" s="80" t="s">
        <v>128</v>
      </c>
      <c r="H85" s="80" t="s">
        <v>129</v>
      </c>
      <c r="I85" s="81"/>
      <c r="J85" s="81"/>
    </row>
    <row r="86" spans="1:10" ht="15">
      <c r="A86" s="85" t="s">
        <v>118</v>
      </c>
      <c r="B86" s="85"/>
      <c r="C86" s="85"/>
      <c r="D86" s="85"/>
      <c r="E86" s="85"/>
      <c r="F86" s="85"/>
      <c r="G86" s="85"/>
      <c r="H86" s="85"/>
      <c r="I86" s="86"/>
      <c r="J86" s="86"/>
    </row>
    <row r="87" spans="1:10" ht="15">
      <c r="A87" s="23" t="s">
        <v>119</v>
      </c>
      <c r="H87" s="87"/>
      <c r="I87" s="75"/>
      <c r="J87" s="75"/>
    </row>
    <row r="88" spans="8:10" ht="15">
      <c r="H88" s="87"/>
      <c r="I88" s="75"/>
      <c r="J88" s="75"/>
    </row>
    <row r="89" spans="1:10" ht="15.75" thickBot="1">
      <c r="A89" s="97" t="s">
        <v>143</v>
      </c>
      <c r="B89" s="38"/>
      <c r="C89" s="38"/>
      <c r="D89" s="38"/>
      <c r="E89" s="38"/>
      <c r="F89" s="38"/>
      <c r="G89" s="38"/>
      <c r="H89" s="98" t="s">
        <v>132</v>
      </c>
      <c r="I89" s="75"/>
      <c r="J89" s="76"/>
    </row>
    <row r="90" spans="1:10" ht="15">
      <c r="A90" s="97" t="s">
        <v>133</v>
      </c>
      <c r="B90" s="38"/>
      <c r="C90" s="38"/>
      <c r="D90" s="38"/>
      <c r="E90" s="38"/>
      <c r="F90" s="38"/>
      <c r="G90" s="38"/>
      <c r="H90" s="99"/>
      <c r="I90" s="78"/>
      <c r="J90" s="78"/>
    </row>
    <row r="91" spans="8:10" ht="15">
      <c r="H91" s="87"/>
      <c r="I91" s="78"/>
      <c r="J91" s="78"/>
    </row>
    <row r="92" spans="1:10" ht="15">
      <c r="A92" s="23" t="s">
        <v>150</v>
      </c>
      <c r="H92" s="87"/>
      <c r="I92" s="81"/>
      <c r="J92" s="81"/>
    </row>
    <row r="93" spans="1:10" ht="15.75" thickBot="1">
      <c r="A93" s="101" t="s">
        <v>151</v>
      </c>
      <c r="H93" s="96" t="s">
        <v>102</v>
      </c>
      <c r="I93" s="81"/>
      <c r="J93" s="81"/>
    </row>
    <row r="94" spans="1:10" ht="24" thickBot="1">
      <c r="A94" s="40" t="s">
        <v>103</v>
      </c>
      <c r="B94" s="40" t="s">
        <v>104</v>
      </c>
      <c r="C94" s="77">
        <v>39448</v>
      </c>
      <c r="D94" s="77">
        <v>39508</v>
      </c>
      <c r="E94" s="77">
        <v>39569</v>
      </c>
      <c r="F94" s="77">
        <v>39630</v>
      </c>
      <c r="G94" s="77">
        <v>39692</v>
      </c>
      <c r="H94" s="77">
        <v>39753</v>
      </c>
      <c r="I94" s="86"/>
      <c r="J94" s="86"/>
    </row>
    <row r="95" spans="1:10" ht="15.75" thickBot="1">
      <c r="A95" s="79" t="s">
        <v>152</v>
      </c>
      <c r="B95" s="80" t="s">
        <v>106</v>
      </c>
      <c r="C95" s="80">
        <v>54</v>
      </c>
      <c r="D95" s="80">
        <v>96</v>
      </c>
      <c r="E95" s="80">
        <v>219</v>
      </c>
      <c r="F95" s="80">
        <v>148</v>
      </c>
      <c r="G95" s="80">
        <v>230</v>
      </c>
      <c r="H95" s="80">
        <v>136</v>
      </c>
      <c r="I95" s="75"/>
      <c r="J95" s="75"/>
    </row>
    <row r="96" spans="1:10" ht="15.75" thickBot="1">
      <c r="A96" s="79" t="s">
        <v>152</v>
      </c>
      <c r="B96" s="80" t="s">
        <v>108</v>
      </c>
      <c r="C96" s="80" t="s">
        <v>115</v>
      </c>
      <c r="D96" s="80" t="s">
        <v>153</v>
      </c>
      <c r="E96" s="80" t="s">
        <v>142</v>
      </c>
      <c r="F96" s="80" t="s">
        <v>145</v>
      </c>
      <c r="G96" s="80" t="s">
        <v>114</v>
      </c>
      <c r="H96" s="80" t="s">
        <v>116</v>
      </c>
      <c r="I96" s="75"/>
      <c r="J96" s="75"/>
    </row>
    <row r="97" spans="1:10" ht="15">
      <c r="A97" s="85" t="s">
        <v>118</v>
      </c>
      <c r="B97" s="85"/>
      <c r="C97" s="85"/>
      <c r="D97" s="85"/>
      <c r="E97" s="85"/>
      <c r="F97" s="85"/>
      <c r="G97" s="85"/>
      <c r="H97" s="85"/>
      <c r="I97" s="75"/>
      <c r="J97" s="76"/>
    </row>
    <row r="98" spans="1:10" ht="15">
      <c r="A98" s="23" t="s">
        <v>119</v>
      </c>
      <c r="H98" s="87"/>
      <c r="I98" s="78"/>
      <c r="J98" s="78"/>
    </row>
    <row r="99" spans="8:10" ht="15">
      <c r="H99" s="87"/>
      <c r="I99" s="81"/>
      <c r="J99" s="81"/>
    </row>
    <row r="100" spans="1:10" ht="15">
      <c r="A100" s="23" t="s">
        <v>150</v>
      </c>
      <c r="H100" s="87"/>
      <c r="I100" s="81"/>
      <c r="J100" s="81"/>
    </row>
    <row r="101" spans="1:10" ht="15.75" thickBot="1">
      <c r="A101" s="101" t="s">
        <v>151</v>
      </c>
      <c r="H101" s="96" t="s">
        <v>120</v>
      </c>
      <c r="I101" s="86"/>
      <c r="J101" s="86"/>
    </row>
    <row r="102" spans="1:10" ht="24" thickBot="1">
      <c r="A102" s="40" t="s">
        <v>103</v>
      </c>
      <c r="B102" s="40" t="s">
        <v>104</v>
      </c>
      <c r="C102" s="77">
        <v>39814</v>
      </c>
      <c r="D102" s="77">
        <v>39873</v>
      </c>
      <c r="E102" s="77">
        <v>39934</v>
      </c>
      <c r="F102" s="77">
        <v>39995</v>
      </c>
      <c r="G102" s="77">
        <v>40057</v>
      </c>
      <c r="H102" s="77">
        <v>40118</v>
      </c>
      <c r="I102" s="75"/>
      <c r="J102" s="75"/>
    </row>
    <row r="103" spans="1:10" ht="15.75" thickBot="1">
      <c r="A103" s="79" t="s">
        <v>152</v>
      </c>
      <c r="B103" s="80" t="s">
        <v>106</v>
      </c>
      <c r="C103" s="80">
        <v>22</v>
      </c>
      <c r="D103" s="80">
        <v>55</v>
      </c>
      <c r="E103" s="80">
        <v>47</v>
      </c>
      <c r="F103" s="80">
        <v>19</v>
      </c>
      <c r="G103" s="80">
        <v>23</v>
      </c>
      <c r="H103" s="80">
        <v>24</v>
      </c>
      <c r="I103" s="75"/>
      <c r="J103" s="75"/>
    </row>
    <row r="104" spans="1:10" ht="15.75" thickBot="1">
      <c r="A104" s="79" t="s">
        <v>152</v>
      </c>
      <c r="B104" s="80" t="s">
        <v>108</v>
      </c>
      <c r="C104" s="80" t="s">
        <v>154</v>
      </c>
      <c r="D104" s="80" t="s">
        <v>125</v>
      </c>
      <c r="E104" s="80" t="s">
        <v>121</v>
      </c>
      <c r="F104" s="80">
        <v>2.8</v>
      </c>
      <c r="G104" s="80">
        <v>2.6</v>
      </c>
      <c r="H104" s="80">
        <v>2.4</v>
      </c>
      <c r="I104" s="75"/>
      <c r="J104" s="76"/>
    </row>
    <row r="105" spans="1:10" ht="15">
      <c r="A105" s="85" t="s">
        <v>118</v>
      </c>
      <c r="B105" s="85"/>
      <c r="C105" s="85"/>
      <c r="D105" s="85"/>
      <c r="E105" s="85"/>
      <c r="F105" s="85"/>
      <c r="G105" s="85"/>
      <c r="H105" s="85"/>
      <c r="I105" s="78"/>
      <c r="J105" s="78"/>
    </row>
    <row r="106" spans="1:10" ht="15">
      <c r="A106" s="23" t="s">
        <v>119</v>
      </c>
      <c r="H106" s="87"/>
      <c r="I106" s="81"/>
      <c r="J106" s="81"/>
    </row>
    <row r="107" spans="8:10" ht="15">
      <c r="H107" s="87"/>
      <c r="I107" s="81"/>
      <c r="J107" s="81"/>
    </row>
    <row r="108" spans="1:10" ht="15">
      <c r="A108" s="23" t="s">
        <v>150</v>
      </c>
      <c r="H108" s="87"/>
      <c r="I108" s="86"/>
      <c r="J108" s="86"/>
    </row>
    <row r="109" spans="1:10" ht="15.75" thickBot="1">
      <c r="A109" s="101" t="s">
        <v>151</v>
      </c>
      <c r="H109" s="96" t="s">
        <v>127</v>
      </c>
      <c r="I109" s="75"/>
      <c r="J109" s="75"/>
    </row>
    <row r="110" spans="1:10" ht="24" thickBot="1">
      <c r="A110" s="40" t="s">
        <v>103</v>
      </c>
      <c r="B110" s="40" t="s">
        <v>104</v>
      </c>
      <c r="C110" s="77">
        <v>40179</v>
      </c>
      <c r="D110" s="77">
        <v>40238</v>
      </c>
      <c r="E110" s="77">
        <v>40299</v>
      </c>
      <c r="F110" s="77">
        <v>40360</v>
      </c>
      <c r="G110" s="77">
        <v>40422</v>
      </c>
      <c r="H110" s="77">
        <v>40483</v>
      </c>
      <c r="I110" s="75"/>
      <c r="J110" s="75"/>
    </row>
    <row r="111" spans="1:10" ht="15.75" thickBot="1">
      <c r="A111" s="79" t="s">
        <v>152</v>
      </c>
      <c r="B111" s="80" t="s">
        <v>106</v>
      </c>
      <c r="C111" s="80">
        <v>18</v>
      </c>
      <c r="D111" s="80">
        <v>20</v>
      </c>
      <c r="E111" s="80">
        <v>52</v>
      </c>
      <c r="F111" s="80">
        <v>31</v>
      </c>
      <c r="G111" s="80">
        <v>22</v>
      </c>
      <c r="H111" s="80">
        <v>66</v>
      </c>
      <c r="I111" s="75"/>
      <c r="J111" s="75"/>
    </row>
    <row r="112" spans="1:10" ht="15.75" thickBot="1">
      <c r="A112" s="79" t="s">
        <v>152</v>
      </c>
      <c r="B112" s="80" t="s">
        <v>108</v>
      </c>
      <c r="C112" s="80" t="s">
        <v>121</v>
      </c>
      <c r="D112" s="80" t="s">
        <v>129</v>
      </c>
      <c r="E112" s="80">
        <v>2.4</v>
      </c>
      <c r="F112" s="80" t="s">
        <v>149</v>
      </c>
      <c r="G112" s="80" t="s">
        <v>121</v>
      </c>
      <c r="H112" s="80" t="s">
        <v>155</v>
      </c>
      <c r="I112" s="75"/>
      <c r="J112" s="76"/>
    </row>
    <row r="113" spans="1:10" ht="15">
      <c r="A113" s="85" t="s">
        <v>118</v>
      </c>
      <c r="B113" s="85"/>
      <c r="C113" s="85"/>
      <c r="D113" s="85"/>
      <c r="E113" s="85"/>
      <c r="F113" s="85"/>
      <c r="G113" s="85"/>
      <c r="H113" s="85"/>
      <c r="I113" s="78"/>
      <c r="J113" s="78"/>
    </row>
    <row r="114" spans="1:10" ht="15">
      <c r="A114" s="23" t="s">
        <v>119</v>
      </c>
      <c r="H114" s="87"/>
      <c r="I114" s="81"/>
      <c r="J114" s="81"/>
    </row>
    <row r="115" spans="8:10" ht="15">
      <c r="H115" s="87"/>
      <c r="I115" s="81"/>
      <c r="J115" s="81"/>
    </row>
    <row r="116" spans="1:10" ht="15">
      <c r="A116" s="97" t="s">
        <v>150</v>
      </c>
      <c r="B116" s="38"/>
      <c r="C116" s="38"/>
      <c r="D116" s="38"/>
      <c r="E116" s="38"/>
      <c r="F116" s="38"/>
      <c r="G116" s="38"/>
      <c r="H116" s="102" t="s">
        <v>156</v>
      </c>
      <c r="I116" s="86"/>
      <c r="J116" s="86"/>
    </row>
    <row r="117" spans="1:10" ht="15">
      <c r="A117" s="97" t="s">
        <v>133</v>
      </c>
      <c r="B117" s="38"/>
      <c r="C117" s="38"/>
      <c r="D117" s="38"/>
      <c r="E117" s="38"/>
      <c r="F117" s="38"/>
      <c r="G117" s="38"/>
      <c r="H117" s="99"/>
      <c r="I117" s="86"/>
      <c r="J117" s="86"/>
    </row>
    <row r="118" spans="8:10" ht="15">
      <c r="H118" s="87"/>
      <c r="I118" s="75"/>
      <c r="J118" s="75"/>
    </row>
    <row r="119" spans="1:10" ht="15">
      <c r="A119" s="23" t="s">
        <v>157</v>
      </c>
      <c r="H119" s="87"/>
      <c r="I119" s="75"/>
      <c r="J119" s="75"/>
    </row>
    <row r="120" spans="1:10" ht="15.75" thickBot="1">
      <c r="A120" s="101" t="s">
        <v>151</v>
      </c>
      <c r="H120" s="96" t="s">
        <v>102</v>
      </c>
      <c r="I120" s="75"/>
      <c r="J120" s="75"/>
    </row>
    <row r="121" spans="1:10" ht="24" thickBot="1">
      <c r="A121" s="40" t="s">
        <v>103</v>
      </c>
      <c r="B121" s="40" t="s">
        <v>104</v>
      </c>
      <c r="C121" s="77">
        <v>39448</v>
      </c>
      <c r="D121" s="77">
        <v>39508</v>
      </c>
      <c r="E121" s="77">
        <v>39569</v>
      </c>
      <c r="F121" s="77">
        <v>39630</v>
      </c>
      <c r="G121" s="77">
        <v>39692</v>
      </c>
      <c r="H121" s="77">
        <v>39753</v>
      </c>
      <c r="I121" s="75"/>
      <c r="J121" s="76"/>
    </row>
    <row r="122" spans="1:10" ht="15.75" thickBot="1">
      <c r="A122" s="79" t="s">
        <v>158</v>
      </c>
      <c r="B122" s="80" t="s">
        <v>106</v>
      </c>
      <c r="C122" s="80">
        <v>124</v>
      </c>
      <c r="D122" s="80">
        <v>123</v>
      </c>
      <c r="E122" s="80">
        <v>146</v>
      </c>
      <c r="F122" s="80">
        <v>147</v>
      </c>
      <c r="G122" s="80">
        <v>222</v>
      </c>
      <c r="H122" s="80">
        <v>133</v>
      </c>
      <c r="I122" s="78"/>
      <c r="J122" s="78"/>
    </row>
    <row r="123" spans="1:10" ht="15.75" thickBot="1">
      <c r="A123" s="79" t="s">
        <v>158</v>
      </c>
      <c r="B123" s="80" t="s">
        <v>108</v>
      </c>
      <c r="C123" s="80" t="s">
        <v>117</v>
      </c>
      <c r="D123" s="80" t="s">
        <v>153</v>
      </c>
      <c r="E123" s="80" t="s">
        <v>147</v>
      </c>
      <c r="F123" s="80" t="s">
        <v>141</v>
      </c>
      <c r="G123" s="80" t="s">
        <v>141</v>
      </c>
      <c r="H123" s="80" t="s">
        <v>115</v>
      </c>
      <c r="I123" s="81"/>
      <c r="J123" s="81"/>
    </row>
    <row r="124" spans="1:10" ht="15">
      <c r="A124" s="85" t="s">
        <v>118</v>
      </c>
      <c r="B124" s="85"/>
      <c r="C124" s="85"/>
      <c r="D124" s="85"/>
      <c r="E124" s="85"/>
      <c r="F124" s="85"/>
      <c r="G124" s="85"/>
      <c r="H124" s="85"/>
      <c r="I124" s="81"/>
      <c r="J124" s="81"/>
    </row>
    <row r="125" spans="1:10" ht="15">
      <c r="A125" s="23" t="s">
        <v>119</v>
      </c>
      <c r="H125" s="87"/>
      <c r="I125" s="86"/>
      <c r="J125" s="86"/>
    </row>
    <row r="126" spans="8:10" ht="15">
      <c r="H126" s="87"/>
      <c r="I126" s="75"/>
      <c r="J126" s="75"/>
    </row>
    <row r="127" spans="1:10" ht="15">
      <c r="A127" s="23" t="s">
        <v>157</v>
      </c>
      <c r="H127" s="87"/>
      <c r="I127" s="75"/>
      <c r="J127" s="75"/>
    </row>
    <row r="128" spans="1:10" ht="15.75" thickBot="1">
      <c r="A128" s="101" t="s">
        <v>151</v>
      </c>
      <c r="H128" s="96" t="s">
        <v>120</v>
      </c>
      <c r="I128" s="75"/>
      <c r="J128" s="75"/>
    </row>
    <row r="129" spans="1:10" ht="24" thickBot="1">
      <c r="A129" s="40" t="s">
        <v>103</v>
      </c>
      <c r="B129" s="40" t="s">
        <v>104</v>
      </c>
      <c r="C129" s="77">
        <v>39814</v>
      </c>
      <c r="D129" s="77">
        <v>39873</v>
      </c>
      <c r="E129" s="77">
        <v>39934</v>
      </c>
      <c r="F129" s="77">
        <v>39995</v>
      </c>
      <c r="G129" s="77">
        <v>40057</v>
      </c>
      <c r="H129" s="77">
        <v>40118</v>
      </c>
      <c r="I129" s="75"/>
      <c r="J129" s="76"/>
    </row>
    <row r="130" spans="1:10" ht="15.75" thickBot="1">
      <c r="A130" s="79" t="s">
        <v>158</v>
      </c>
      <c r="B130" s="80" t="s">
        <v>106</v>
      </c>
      <c r="C130" s="80">
        <v>44</v>
      </c>
      <c r="D130" s="80">
        <v>24</v>
      </c>
      <c r="E130" s="80">
        <v>55</v>
      </c>
      <c r="F130" s="80">
        <v>82</v>
      </c>
      <c r="G130" s="80">
        <v>49</v>
      </c>
      <c r="H130" s="80">
        <v>48</v>
      </c>
      <c r="I130" s="78"/>
      <c r="J130" s="78"/>
    </row>
    <row r="131" spans="1:10" ht="15.75" thickBot="1">
      <c r="A131" s="79" t="s">
        <v>158</v>
      </c>
      <c r="B131" s="80" t="s">
        <v>108</v>
      </c>
      <c r="C131" s="80" t="s">
        <v>159</v>
      </c>
      <c r="D131" s="80" t="s">
        <v>121</v>
      </c>
      <c r="E131" s="80" t="s">
        <v>155</v>
      </c>
      <c r="F131" s="80" t="s">
        <v>130</v>
      </c>
      <c r="G131" s="80" t="s">
        <v>129</v>
      </c>
      <c r="H131" s="80" t="s">
        <v>125</v>
      </c>
      <c r="I131" s="81"/>
      <c r="J131" s="81"/>
    </row>
    <row r="132" spans="1:10" ht="15">
      <c r="A132" s="85" t="s">
        <v>118</v>
      </c>
      <c r="B132" s="85"/>
      <c r="C132" s="85"/>
      <c r="D132" s="85"/>
      <c r="E132" s="85"/>
      <c r="F132" s="85"/>
      <c r="G132" s="85"/>
      <c r="H132" s="85"/>
      <c r="I132" s="81"/>
      <c r="J132" s="81"/>
    </row>
    <row r="133" spans="1:10" ht="15">
      <c r="A133" s="23" t="s">
        <v>119</v>
      </c>
      <c r="H133" s="87"/>
      <c r="I133" s="86"/>
      <c r="J133" s="86"/>
    </row>
    <row r="134" spans="1:10" ht="15">
      <c r="A134" s="23"/>
      <c r="H134" s="87"/>
      <c r="I134" s="75"/>
      <c r="J134" s="75"/>
    </row>
    <row r="135" spans="1:10" ht="15">
      <c r="A135" s="23" t="s">
        <v>157</v>
      </c>
      <c r="H135" s="87"/>
      <c r="I135" s="75"/>
      <c r="J135" s="75"/>
    </row>
    <row r="136" spans="1:10" ht="15.75" thickBot="1">
      <c r="A136" s="101" t="s">
        <v>151</v>
      </c>
      <c r="H136" s="96" t="s">
        <v>127</v>
      </c>
      <c r="I136" s="75"/>
      <c r="J136" s="75"/>
    </row>
    <row r="137" spans="1:10" ht="24" thickBot="1">
      <c r="A137" s="40" t="s">
        <v>103</v>
      </c>
      <c r="B137" s="40" t="s">
        <v>104</v>
      </c>
      <c r="C137" s="77">
        <v>40179</v>
      </c>
      <c r="D137" s="77">
        <v>40238</v>
      </c>
      <c r="E137" s="77">
        <v>40299</v>
      </c>
      <c r="F137" s="77">
        <v>40360</v>
      </c>
      <c r="G137" s="77">
        <v>40422</v>
      </c>
      <c r="H137" s="77">
        <v>40483</v>
      </c>
      <c r="I137" s="75"/>
      <c r="J137" s="76"/>
    </row>
    <row r="138" spans="1:10" ht="15.75" thickBot="1">
      <c r="A138" s="79" t="s">
        <v>158</v>
      </c>
      <c r="B138" s="80" t="s">
        <v>106</v>
      </c>
      <c r="C138" s="80">
        <v>17</v>
      </c>
      <c r="D138" s="80">
        <v>28</v>
      </c>
      <c r="E138" s="80">
        <v>140</v>
      </c>
      <c r="F138" s="80">
        <v>66</v>
      </c>
      <c r="G138" s="80">
        <v>53</v>
      </c>
      <c r="H138" s="80">
        <v>63</v>
      </c>
      <c r="I138" s="78"/>
      <c r="J138" s="78"/>
    </row>
    <row r="139" spans="1:10" ht="15.75" thickBot="1">
      <c r="A139" s="79" t="s">
        <v>158</v>
      </c>
      <c r="B139" s="80" t="s">
        <v>108</v>
      </c>
      <c r="C139" s="80">
        <v>3.7</v>
      </c>
      <c r="D139" s="80" t="s">
        <v>123</v>
      </c>
      <c r="E139" s="80">
        <v>3.3</v>
      </c>
      <c r="F139" s="80" t="s">
        <v>122</v>
      </c>
      <c r="G139" s="80" t="s">
        <v>129</v>
      </c>
      <c r="H139" s="80" t="s">
        <v>121</v>
      </c>
      <c r="I139" s="81"/>
      <c r="J139" s="81"/>
    </row>
    <row r="140" spans="1:10" ht="15">
      <c r="A140" s="85" t="s">
        <v>118</v>
      </c>
      <c r="B140" s="85"/>
      <c r="C140" s="85"/>
      <c r="D140" s="85"/>
      <c r="E140" s="85"/>
      <c r="F140" s="85"/>
      <c r="G140" s="85"/>
      <c r="H140" s="85"/>
      <c r="I140" s="81"/>
      <c r="J140" s="81"/>
    </row>
    <row r="141" spans="1:10" ht="15">
      <c r="A141" s="23" t="s">
        <v>119</v>
      </c>
      <c r="H141" s="87"/>
      <c r="I141" s="86"/>
      <c r="J141" s="86"/>
    </row>
    <row r="142" spans="1:10" ht="15">
      <c r="A142" s="23"/>
      <c r="H142" s="87"/>
      <c r="I142" s="75"/>
      <c r="J142" s="75"/>
    </row>
    <row r="143" spans="8:10" ht="15">
      <c r="H143" s="87"/>
      <c r="I143" s="75"/>
      <c r="J143" s="75"/>
    </row>
    <row r="144" spans="1:10" ht="15">
      <c r="A144" s="97" t="s">
        <v>157</v>
      </c>
      <c r="B144" s="38"/>
      <c r="C144" s="38"/>
      <c r="D144" s="38"/>
      <c r="E144" s="38"/>
      <c r="F144" s="38"/>
      <c r="G144" s="38"/>
      <c r="H144" s="102" t="s">
        <v>160</v>
      </c>
      <c r="I144" s="75"/>
      <c r="J144" s="75"/>
    </row>
    <row r="145" spans="1:10" ht="15">
      <c r="A145" s="97" t="s">
        <v>133</v>
      </c>
      <c r="B145" s="38"/>
      <c r="C145" s="38"/>
      <c r="D145" s="38"/>
      <c r="E145" s="38"/>
      <c r="F145" s="38"/>
      <c r="G145" s="38"/>
      <c r="H145" s="99"/>
      <c r="I145" s="75"/>
      <c r="J145" s="76"/>
    </row>
    <row r="146" spans="8:10" ht="15">
      <c r="H146" s="87"/>
      <c r="I146" s="75"/>
      <c r="J146" s="76"/>
    </row>
    <row r="147" spans="8:10" ht="15">
      <c r="H147" s="87"/>
      <c r="I147" s="78"/>
      <c r="J147" s="78"/>
    </row>
    <row r="148" spans="1:10" ht="15">
      <c r="A148" s="23" t="s">
        <v>161</v>
      </c>
      <c r="H148" s="87"/>
      <c r="I148" s="81"/>
      <c r="J148" s="81"/>
    </row>
    <row r="149" spans="1:10" ht="15.75" thickBot="1">
      <c r="A149" s="101" t="s">
        <v>151</v>
      </c>
      <c r="H149" s="96" t="s">
        <v>102</v>
      </c>
      <c r="I149" s="81"/>
      <c r="J149" s="81"/>
    </row>
    <row r="150" spans="1:10" ht="24" thickBot="1">
      <c r="A150" s="40" t="s">
        <v>103</v>
      </c>
      <c r="B150" s="40" t="s">
        <v>104</v>
      </c>
      <c r="C150" s="77">
        <v>39448</v>
      </c>
      <c r="D150" s="77">
        <v>39508</v>
      </c>
      <c r="E150" s="77">
        <v>39569</v>
      </c>
      <c r="F150" s="77">
        <v>39630</v>
      </c>
      <c r="G150" s="77">
        <v>39692</v>
      </c>
      <c r="H150" s="77">
        <v>39753</v>
      </c>
      <c r="I150" s="86"/>
      <c r="J150" s="86"/>
    </row>
    <row r="151" spans="1:10" ht="15.75" thickBot="1">
      <c r="A151" s="79" t="s">
        <v>162</v>
      </c>
      <c r="B151" s="80" t="s">
        <v>106</v>
      </c>
      <c r="C151" s="80">
        <v>39</v>
      </c>
      <c r="D151" s="80">
        <v>43</v>
      </c>
      <c r="E151" s="80">
        <v>76</v>
      </c>
      <c r="F151" s="80">
        <v>97</v>
      </c>
      <c r="G151" s="80">
        <v>103</v>
      </c>
      <c r="H151" s="80">
        <v>72</v>
      </c>
      <c r="I151" s="86"/>
      <c r="J151" s="86"/>
    </row>
    <row r="152" spans="1:10" ht="15.75" thickBot="1">
      <c r="A152" s="79" t="s">
        <v>162</v>
      </c>
      <c r="B152" s="80" t="s">
        <v>108</v>
      </c>
      <c r="C152" s="80" t="s">
        <v>163</v>
      </c>
      <c r="D152" s="80" t="s">
        <v>153</v>
      </c>
      <c r="E152" s="80" t="s">
        <v>142</v>
      </c>
      <c r="F152" s="80" t="s">
        <v>142</v>
      </c>
      <c r="G152" s="80" t="s">
        <v>163</v>
      </c>
      <c r="H152" s="80" t="s">
        <v>145</v>
      </c>
      <c r="I152" s="75"/>
      <c r="J152" s="75"/>
    </row>
    <row r="153" spans="1:10" ht="15">
      <c r="A153" s="85" t="s">
        <v>118</v>
      </c>
      <c r="B153" s="85"/>
      <c r="C153" s="85"/>
      <c r="D153" s="85"/>
      <c r="E153" s="85"/>
      <c r="F153" s="85"/>
      <c r="G153" s="85"/>
      <c r="H153" s="85"/>
      <c r="I153" s="75"/>
      <c r="J153" s="75"/>
    </row>
    <row r="154" spans="1:10" ht="15">
      <c r="A154" s="23" t="s">
        <v>119</v>
      </c>
      <c r="H154" s="87"/>
      <c r="I154" s="75"/>
      <c r="J154" s="76"/>
    </row>
    <row r="155" spans="8:10" ht="15">
      <c r="H155" s="87"/>
      <c r="I155" s="78"/>
      <c r="J155" s="78"/>
    </row>
    <row r="156" spans="8:10" ht="15">
      <c r="H156" s="87"/>
      <c r="I156" s="81"/>
      <c r="J156" s="81"/>
    </row>
    <row r="157" spans="1:10" ht="15">
      <c r="A157" s="23" t="s">
        <v>161</v>
      </c>
      <c r="H157" s="87"/>
      <c r="I157" s="81"/>
      <c r="J157" s="81"/>
    </row>
    <row r="158" spans="1:10" ht="15.75" thickBot="1">
      <c r="A158" s="101" t="s">
        <v>151</v>
      </c>
      <c r="H158" s="96" t="s">
        <v>120</v>
      </c>
      <c r="I158" s="86"/>
      <c r="J158" s="86"/>
    </row>
    <row r="159" spans="1:10" ht="24" thickBot="1">
      <c r="A159" s="40" t="s">
        <v>103</v>
      </c>
      <c r="B159" s="40" t="s">
        <v>104</v>
      </c>
      <c r="C159" s="77">
        <v>39814</v>
      </c>
      <c r="D159" s="77">
        <v>39873</v>
      </c>
      <c r="E159" s="77">
        <v>39934</v>
      </c>
      <c r="F159" s="77">
        <v>39995</v>
      </c>
      <c r="G159" s="77">
        <v>40057</v>
      </c>
      <c r="H159" s="77">
        <v>40118</v>
      </c>
      <c r="I159" s="75"/>
      <c r="J159" s="75"/>
    </row>
    <row r="160" spans="1:10" ht="15.75" thickBot="1">
      <c r="A160" s="79" t="s">
        <v>162</v>
      </c>
      <c r="B160" s="80" t="s">
        <v>106</v>
      </c>
      <c r="C160" s="80">
        <v>24</v>
      </c>
      <c r="D160" s="80">
        <v>50</v>
      </c>
      <c r="E160" s="80">
        <v>86</v>
      </c>
      <c r="F160" s="80">
        <v>96</v>
      </c>
      <c r="G160" s="80">
        <v>43</v>
      </c>
      <c r="H160" s="80">
        <v>60</v>
      </c>
      <c r="I160" s="75"/>
      <c r="J160" s="75"/>
    </row>
    <row r="161" spans="1:10" ht="15.75" thickBot="1">
      <c r="A161" s="79" t="s">
        <v>162</v>
      </c>
      <c r="B161" s="80" t="s">
        <v>108</v>
      </c>
      <c r="C161" s="80">
        <v>2.4</v>
      </c>
      <c r="D161" s="80" t="s">
        <v>128</v>
      </c>
      <c r="E161" s="80" t="s">
        <v>123</v>
      </c>
      <c r="F161" s="80" t="s">
        <v>164</v>
      </c>
      <c r="G161" s="80" t="s">
        <v>165</v>
      </c>
      <c r="H161" s="80" t="s">
        <v>126</v>
      </c>
      <c r="I161" s="75"/>
      <c r="J161" s="75"/>
    </row>
    <row r="162" spans="1:10" ht="15">
      <c r="A162" s="85" t="s">
        <v>118</v>
      </c>
      <c r="B162" s="85"/>
      <c r="C162" s="85"/>
      <c r="D162" s="85"/>
      <c r="E162" s="85"/>
      <c r="F162" s="85"/>
      <c r="G162" s="85"/>
      <c r="H162" s="85"/>
      <c r="I162" s="75"/>
      <c r="J162" s="76"/>
    </row>
    <row r="163" spans="1:10" ht="15">
      <c r="A163" s="23" t="s">
        <v>119</v>
      </c>
      <c r="H163" s="87"/>
      <c r="I163" s="78"/>
      <c r="J163" s="78"/>
    </row>
    <row r="164" spans="1:10" ht="15">
      <c r="A164" s="23"/>
      <c r="H164" s="87"/>
      <c r="I164" s="81"/>
      <c r="J164" s="81"/>
    </row>
    <row r="165" spans="1:10" ht="15">
      <c r="A165" s="23" t="s">
        <v>161</v>
      </c>
      <c r="H165" s="87"/>
      <c r="I165" s="81"/>
      <c r="J165" s="81"/>
    </row>
    <row r="166" spans="1:10" ht="15.75" thickBot="1">
      <c r="A166" s="101" t="s">
        <v>151</v>
      </c>
      <c r="H166" s="96" t="s">
        <v>127</v>
      </c>
      <c r="I166" s="86"/>
      <c r="J166" s="86"/>
    </row>
    <row r="167" spans="1:10" ht="24" thickBot="1">
      <c r="A167" s="40" t="s">
        <v>103</v>
      </c>
      <c r="B167" s="40" t="s">
        <v>104</v>
      </c>
      <c r="C167" s="77">
        <v>40179</v>
      </c>
      <c r="D167" s="77">
        <v>40238</v>
      </c>
      <c r="E167" s="77">
        <v>40299</v>
      </c>
      <c r="F167" s="77">
        <v>40360</v>
      </c>
      <c r="G167" s="77">
        <v>40422</v>
      </c>
      <c r="H167" s="77">
        <v>40483</v>
      </c>
      <c r="I167" s="75"/>
      <c r="J167" s="75"/>
    </row>
    <row r="168" spans="1:10" ht="15.75" thickBot="1">
      <c r="A168" s="79" t="s">
        <v>162</v>
      </c>
      <c r="B168" s="80" t="s">
        <v>106</v>
      </c>
      <c r="C168" s="80">
        <v>30</v>
      </c>
      <c r="D168" s="80">
        <v>56</v>
      </c>
      <c r="E168" s="80">
        <v>94</v>
      </c>
      <c r="F168" s="80">
        <v>102</v>
      </c>
      <c r="G168" s="80">
        <v>49</v>
      </c>
      <c r="H168" s="80">
        <v>72</v>
      </c>
      <c r="I168" s="75"/>
      <c r="J168" s="75"/>
    </row>
    <row r="169" spans="1:10" ht="15.75" thickBot="1">
      <c r="A169" s="79" t="s">
        <v>162</v>
      </c>
      <c r="B169" s="80" t="s">
        <v>108</v>
      </c>
      <c r="C169" s="80">
        <v>2.1</v>
      </c>
      <c r="D169" s="80" t="s">
        <v>130</v>
      </c>
      <c r="E169" s="80">
        <v>3.1</v>
      </c>
      <c r="F169" s="80" t="s">
        <v>124</v>
      </c>
      <c r="G169" s="80">
        <v>2.2</v>
      </c>
      <c r="H169" s="80" t="s">
        <v>149</v>
      </c>
      <c r="I169" s="75"/>
      <c r="J169" s="75"/>
    </row>
    <row r="170" spans="1:10" ht="15">
      <c r="A170" s="85" t="s">
        <v>118</v>
      </c>
      <c r="B170" s="85"/>
      <c r="C170" s="85"/>
      <c r="D170" s="85"/>
      <c r="E170" s="85"/>
      <c r="F170" s="85"/>
      <c r="G170" s="85"/>
      <c r="H170" s="85"/>
      <c r="I170" s="75"/>
      <c r="J170" s="75"/>
    </row>
    <row r="171" spans="1:10" ht="15">
      <c r="A171" s="23" t="s">
        <v>119</v>
      </c>
      <c r="H171" s="87"/>
      <c r="I171" s="75"/>
      <c r="J171" s="76"/>
    </row>
    <row r="172" spans="8:10" ht="15">
      <c r="H172" s="87"/>
      <c r="I172" s="78"/>
      <c r="J172" s="78"/>
    </row>
    <row r="173" spans="1:10" ht="15">
      <c r="A173" s="97" t="s">
        <v>161</v>
      </c>
      <c r="B173" s="38"/>
      <c r="C173" s="38"/>
      <c r="D173" s="38"/>
      <c r="E173" s="38"/>
      <c r="F173" s="38"/>
      <c r="G173" s="38"/>
      <c r="H173" s="102" t="s">
        <v>156</v>
      </c>
      <c r="I173" s="81"/>
      <c r="J173" s="81"/>
    </row>
    <row r="174" spans="1:10" ht="15">
      <c r="A174" s="97" t="s">
        <v>133</v>
      </c>
      <c r="B174" s="38"/>
      <c r="C174" s="38"/>
      <c r="D174" s="38"/>
      <c r="E174" s="38"/>
      <c r="F174" s="38"/>
      <c r="G174" s="38"/>
      <c r="H174" s="99"/>
      <c r="I174" s="81"/>
      <c r="J174" s="81"/>
    </row>
    <row r="175" spans="1:10" ht="15">
      <c r="A175" s="23"/>
      <c r="H175" s="87"/>
      <c r="I175" s="81"/>
      <c r="J175" s="81"/>
    </row>
    <row r="176" spans="8:10" ht="15">
      <c r="H176" s="87"/>
      <c r="I176" s="81"/>
      <c r="J176" s="81"/>
    </row>
    <row r="177" spans="1:10" ht="15">
      <c r="A177" s="23" t="s">
        <v>166</v>
      </c>
      <c r="H177" s="88"/>
      <c r="I177" s="86"/>
      <c r="J177" s="86"/>
    </row>
    <row r="178" spans="1:10" ht="15.75" thickBot="1">
      <c r="A178" s="101" t="s">
        <v>167</v>
      </c>
      <c r="H178" s="103"/>
      <c r="I178" s="75"/>
      <c r="J178" s="75"/>
    </row>
    <row r="179" spans="1:10" ht="24" thickBot="1">
      <c r="A179" s="40" t="s">
        <v>103</v>
      </c>
      <c r="B179" s="40" t="s">
        <v>104</v>
      </c>
      <c r="C179" s="77">
        <v>39448</v>
      </c>
      <c r="D179" s="77">
        <v>39508</v>
      </c>
      <c r="E179" s="77">
        <v>39569</v>
      </c>
      <c r="F179" s="77">
        <v>39630</v>
      </c>
      <c r="G179" s="77">
        <v>39692</v>
      </c>
      <c r="H179" s="77">
        <v>39753</v>
      </c>
      <c r="I179" s="75"/>
      <c r="J179" s="75"/>
    </row>
    <row r="180" spans="1:10" ht="15.75" thickBot="1">
      <c r="A180" s="79" t="s">
        <v>168</v>
      </c>
      <c r="B180" s="80" t="s">
        <v>106</v>
      </c>
      <c r="C180" s="80" t="s">
        <v>169</v>
      </c>
      <c r="D180" s="80" t="s">
        <v>169</v>
      </c>
      <c r="E180" s="80" t="s">
        <v>170</v>
      </c>
      <c r="F180" s="80" t="s">
        <v>107</v>
      </c>
      <c r="G180" s="80" t="s">
        <v>107</v>
      </c>
      <c r="H180" s="80" t="s">
        <v>169</v>
      </c>
      <c r="I180" s="75"/>
      <c r="J180" s="75"/>
    </row>
    <row r="181" spans="1:10" ht="15.75" thickBot="1">
      <c r="A181" s="79" t="s">
        <v>168</v>
      </c>
      <c r="B181" s="80" t="s">
        <v>108</v>
      </c>
      <c r="C181" s="80">
        <v>13.7</v>
      </c>
      <c r="D181" s="80">
        <v>8.1</v>
      </c>
      <c r="E181" s="80">
        <v>9.2</v>
      </c>
      <c r="F181" s="80" t="s">
        <v>171</v>
      </c>
      <c r="G181" s="80" t="s">
        <v>163</v>
      </c>
      <c r="H181" s="80" t="s">
        <v>172</v>
      </c>
      <c r="I181" s="75"/>
      <c r="J181" s="75"/>
    </row>
    <row r="182" spans="1:10" ht="15.75" thickBot="1">
      <c r="A182" s="82" t="s">
        <v>173</v>
      </c>
      <c r="B182" s="83" t="s">
        <v>106</v>
      </c>
      <c r="C182" s="83" t="s">
        <v>169</v>
      </c>
      <c r="D182" s="83" t="s">
        <v>174</v>
      </c>
      <c r="E182" s="83" t="s">
        <v>174</v>
      </c>
      <c r="F182" s="83">
        <v>3</v>
      </c>
      <c r="G182" s="83" t="s">
        <v>169</v>
      </c>
      <c r="H182" s="83" t="s">
        <v>107</v>
      </c>
      <c r="I182" s="75"/>
      <c r="J182" s="76"/>
    </row>
    <row r="183" spans="1:10" ht="15.75" thickBot="1">
      <c r="A183" s="82" t="s">
        <v>173</v>
      </c>
      <c r="B183" s="83" t="s">
        <v>108</v>
      </c>
      <c r="C183" s="83" t="s">
        <v>175</v>
      </c>
      <c r="D183" s="83">
        <v>13.1</v>
      </c>
      <c r="E183" s="83">
        <v>9.5</v>
      </c>
      <c r="F183" s="83">
        <v>9.7</v>
      </c>
      <c r="G183" s="83">
        <v>7.3</v>
      </c>
      <c r="H183" s="83">
        <v>9.7</v>
      </c>
      <c r="I183" s="78"/>
      <c r="J183" s="78"/>
    </row>
    <row r="184" ht="15">
      <c r="A184" t="s">
        <v>176</v>
      </c>
    </row>
    <row r="185" spans="1:10" ht="15">
      <c r="A185" s="23" t="s">
        <v>119</v>
      </c>
      <c r="H185" s="87"/>
      <c r="I185" s="81"/>
      <c r="J185" s="81"/>
    </row>
    <row r="186" spans="8:10" ht="15">
      <c r="H186" s="87"/>
      <c r="I186" s="86"/>
      <c r="J186" s="86"/>
    </row>
    <row r="187" spans="8:10" ht="15">
      <c r="H187" s="87"/>
      <c r="I187" s="75"/>
      <c r="J187" s="75"/>
    </row>
    <row r="188" spans="1:10" ht="15">
      <c r="A188" s="23" t="s">
        <v>166</v>
      </c>
      <c r="H188" s="88"/>
      <c r="I188" s="75"/>
      <c r="J188" s="75"/>
    </row>
    <row r="189" spans="1:10" ht="15.75" thickBot="1">
      <c r="A189" s="101" t="s">
        <v>177</v>
      </c>
      <c r="H189" s="103"/>
      <c r="I189" s="75"/>
      <c r="J189" s="75"/>
    </row>
    <row r="190" spans="1:10" ht="24" thickBot="1">
      <c r="A190" s="40" t="s">
        <v>103</v>
      </c>
      <c r="B190" s="40" t="s">
        <v>104</v>
      </c>
      <c r="C190" s="77">
        <v>39814</v>
      </c>
      <c r="D190" s="77">
        <v>39873</v>
      </c>
      <c r="E190" s="77">
        <v>39934</v>
      </c>
      <c r="F190" s="77">
        <v>39995</v>
      </c>
      <c r="G190" s="77">
        <v>40057</v>
      </c>
      <c r="H190" s="77">
        <v>40118</v>
      </c>
      <c r="I190" s="75"/>
      <c r="J190" s="75"/>
    </row>
    <row r="191" spans="1:10" ht="15.75" thickBot="1">
      <c r="A191" s="79" t="s">
        <v>168</v>
      </c>
      <c r="B191" s="80" t="s">
        <v>106</v>
      </c>
      <c r="C191" s="80" t="s">
        <v>178</v>
      </c>
      <c r="D191" s="80" t="s">
        <v>179</v>
      </c>
      <c r="E191" s="80" t="s">
        <v>180</v>
      </c>
      <c r="F191" s="80" t="s">
        <v>179</v>
      </c>
      <c r="G191" s="80" t="s">
        <v>179</v>
      </c>
      <c r="H191" s="80" t="s">
        <v>179</v>
      </c>
      <c r="I191" s="75"/>
      <c r="J191" s="76"/>
    </row>
    <row r="192" spans="1:10" ht="15.75" thickBot="1">
      <c r="A192" s="79" t="s">
        <v>168</v>
      </c>
      <c r="B192" s="80" t="s">
        <v>108</v>
      </c>
      <c r="C192" s="80" t="s">
        <v>159</v>
      </c>
      <c r="D192" s="80" t="s">
        <v>181</v>
      </c>
      <c r="E192" s="80">
        <v>8.7</v>
      </c>
      <c r="F192" s="80" t="s">
        <v>159</v>
      </c>
      <c r="G192" s="80" t="s">
        <v>123</v>
      </c>
      <c r="H192" s="80">
        <v>6.7</v>
      </c>
      <c r="I192" s="78"/>
      <c r="J192" s="78"/>
    </row>
    <row r="193" spans="1:10" ht="15.75" thickBot="1">
      <c r="A193" s="82" t="s">
        <v>173</v>
      </c>
      <c r="B193" s="83" t="s">
        <v>106</v>
      </c>
      <c r="C193" s="83" t="s">
        <v>178</v>
      </c>
      <c r="D193" s="83">
        <v>3</v>
      </c>
      <c r="E193" s="83" t="s">
        <v>180</v>
      </c>
      <c r="F193" s="83" t="s">
        <v>180</v>
      </c>
      <c r="G193" s="83" t="s">
        <v>179</v>
      </c>
      <c r="H193" s="83" t="s">
        <v>178</v>
      </c>
      <c r="I193" s="81"/>
      <c r="J193" s="81"/>
    </row>
    <row r="194" spans="1:10" ht="15.75" thickBot="1">
      <c r="A194" s="82" t="s">
        <v>173</v>
      </c>
      <c r="B194" s="83" t="s">
        <v>108</v>
      </c>
      <c r="C194" s="83" t="s">
        <v>182</v>
      </c>
      <c r="D194" s="83">
        <v>7.7</v>
      </c>
      <c r="E194" s="83" t="s">
        <v>154</v>
      </c>
      <c r="F194" s="83" t="s">
        <v>183</v>
      </c>
      <c r="G194" s="83">
        <v>8.7</v>
      </c>
      <c r="H194" s="83">
        <v>10.4</v>
      </c>
      <c r="I194" s="81"/>
      <c r="J194" s="81"/>
    </row>
    <row r="195" spans="1:10" ht="15">
      <c r="A195" t="s">
        <v>176</v>
      </c>
      <c r="B195" s="104"/>
      <c r="C195" s="104"/>
      <c r="D195" s="104"/>
      <c r="E195" s="104"/>
      <c r="F195" s="104"/>
      <c r="G195" s="104"/>
      <c r="H195" s="104"/>
      <c r="I195" s="86"/>
      <c r="J195" s="86"/>
    </row>
    <row r="196" spans="1:10" ht="15">
      <c r="A196" s="23" t="s">
        <v>119</v>
      </c>
      <c r="H196" s="87"/>
      <c r="I196" s="75"/>
      <c r="J196" s="75"/>
    </row>
    <row r="197" spans="8:10" ht="15">
      <c r="H197" s="87"/>
      <c r="I197" s="75"/>
      <c r="J197" s="75"/>
    </row>
    <row r="198" spans="1:10" ht="15">
      <c r="A198" s="23" t="s">
        <v>166</v>
      </c>
      <c r="H198" s="88"/>
      <c r="I198" s="75"/>
      <c r="J198" s="75"/>
    </row>
    <row r="199" spans="1:10" ht="15.75" thickBot="1">
      <c r="A199" s="101" t="s">
        <v>184</v>
      </c>
      <c r="H199" s="103"/>
      <c r="I199" s="75"/>
      <c r="J199" s="76"/>
    </row>
    <row r="200" spans="1:10" ht="24" thickBot="1">
      <c r="A200" s="40" t="s">
        <v>103</v>
      </c>
      <c r="B200" s="40" t="s">
        <v>104</v>
      </c>
      <c r="C200" s="77">
        <v>40179</v>
      </c>
      <c r="D200" s="77">
        <v>40238</v>
      </c>
      <c r="E200" s="77">
        <v>40299</v>
      </c>
      <c r="F200" s="77">
        <v>40360</v>
      </c>
      <c r="G200" s="77">
        <v>40422</v>
      </c>
      <c r="H200" s="77">
        <v>40483</v>
      </c>
      <c r="I200" s="78"/>
      <c r="J200" s="78"/>
    </row>
    <row r="201" spans="1:10" ht="15.75" thickBot="1">
      <c r="A201" s="79" t="s">
        <v>168</v>
      </c>
      <c r="B201" s="80" t="s">
        <v>106</v>
      </c>
      <c r="C201" s="80" t="s">
        <v>179</v>
      </c>
      <c r="D201" s="80" t="s">
        <v>179</v>
      </c>
      <c r="E201" s="80" t="s">
        <v>185</v>
      </c>
      <c r="F201" s="80" t="s">
        <v>179</v>
      </c>
      <c r="G201" s="80" t="s">
        <v>178</v>
      </c>
      <c r="H201" s="80" t="s">
        <v>186</v>
      </c>
      <c r="I201" s="81"/>
      <c r="J201" s="81"/>
    </row>
    <row r="202" spans="1:10" ht="15.75" thickBot="1">
      <c r="A202" s="79" t="s">
        <v>168</v>
      </c>
      <c r="B202" s="80" t="s">
        <v>108</v>
      </c>
      <c r="C202" s="80" t="s">
        <v>187</v>
      </c>
      <c r="D202" s="80">
        <v>6.3</v>
      </c>
      <c r="E202" s="80">
        <v>7.4</v>
      </c>
      <c r="F202" s="80">
        <v>7.5</v>
      </c>
      <c r="G202" s="80" t="s">
        <v>188</v>
      </c>
      <c r="H202" s="80" t="s">
        <v>189</v>
      </c>
      <c r="I202" s="81"/>
      <c r="J202" s="81"/>
    </row>
    <row r="203" spans="1:10" ht="15.75" thickBot="1">
      <c r="A203" s="82" t="s">
        <v>173</v>
      </c>
      <c r="B203" s="83" t="s">
        <v>106</v>
      </c>
      <c r="C203" s="83">
        <v>3</v>
      </c>
      <c r="D203" s="83" t="s">
        <v>179</v>
      </c>
      <c r="E203" s="83" t="s">
        <v>180</v>
      </c>
      <c r="F203" s="83" t="s">
        <v>180</v>
      </c>
      <c r="G203" s="83" t="s">
        <v>180</v>
      </c>
      <c r="H203" s="83" t="s">
        <v>178</v>
      </c>
      <c r="I203" s="86"/>
      <c r="J203" s="86"/>
    </row>
    <row r="204" spans="1:10" ht="15.75" thickBot="1">
      <c r="A204" s="82" t="s">
        <v>173</v>
      </c>
      <c r="B204" s="83" t="s">
        <v>108</v>
      </c>
      <c r="C204" s="83">
        <v>6.5</v>
      </c>
      <c r="D204" s="83" t="s">
        <v>190</v>
      </c>
      <c r="E204" s="83">
        <v>8.2</v>
      </c>
      <c r="F204" s="83">
        <v>7.3</v>
      </c>
      <c r="G204" s="83">
        <v>7.2</v>
      </c>
      <c r="H204" s="83">
        <v>7.3</v>
      </c>
      <c r="I204" s="75"/>
      <c r="J204" s="75"/>
    </row>
    <row r="205" ht="15">
      <c r="A205" t="s">
        <v>176</v>
      </c>
    </row>
    <row r="206" spans="1:10" ht="15">
      <c r="A206" s="23" t="s">
        <v>119</v>
      </c>
      <c r="H206" s="87"/>
      <c r="I206" s="75"/>
      <c r="J206" s="75"/>
    </row>
    <row r="207" spans="8:10" ht="15">
      <c r="H207" s="87"/>
      <c r="I207" s="75"/>
      <c r="J207" s="76"/>
    </row>
    <row r="208" spans="8:10" ht="15">
      <c r="H208" s="87"/>
      <c r="I208" s="78"/>
      <c r="J208" s="78"/>
    </row>
    <row r="209" spans="1:10" ht="15">
      <c r="A209" s="97" t="s">
        <v>166</v>
      </c>
      <c r="B209" s="38"/>
      <c r="C209" s="38"/>
      <c r="D209" s="38"/>
      <c r="E209" s="38"/>
      <c r="F209" s="38"/>
      <c r="G209" s="38"/>
      <c r="H209" s="99" t="s">
        <v>156</v>
      </c>
      <c r="I209" s="81"/>
      <c r="J209" s="81"/>
    </row>
    <row r="210" spans="1:10" ht="15">
      <c r="A210" s="97" t="s">
        <v>133</v>
      </c>
      <c r="B210" s="38"/>
      <c r="C210" s="38"/>
      <c r="D210" s="38"/>
      <c r="E210" s="38"/>
      <c r="F210" s="38"/>
      <c r="G210" s="38"/>
      <c r="H210" s="99"/>
      <c r="I210" s="81"/>
      <c r="J210" s="81"/>
    </row>
    <row r="211" spans="1:10" ht="15">
      <c r="A211" s="23"/>
      <c r="H211" s="88"/>
      <c r="I211" s="81"/>
      <c r="J211" s="81"/>
    </row>
    <row r="212" spans="8:10" ht="15">
      <c r="H212" s="87"/>
      <c r="I212" s="81"/>
      <c r="J212" s="81"/>
    </row>
    <row r="213" spans="1:10" ht="15.75" thickBot="1">
      <c r="A213" s="23" t="s">
        <v>191</v>
      </c>
      <c r="H213" s="23" t="s">
        <v>102</v>
      </c>
      <c r="I213" s="81"/>
      <c r="J213" s="81"/>
    </row>
    <row r="214" spans="1:10" ht="24" thickBot="1">
      <c r="A214" s="40" t="s">
        <v>103</v>
      </c>
      <c r="B214" s="40" t="s">
        <v>104</v>
      </c>
      <c r="C214" s="77">
        <v>39448</v>
      </c>
      <c r="D214" s="77">
        <v>39508</v>
      </c>
      <c r="E214" s="77">
        <v>39569</v>
      </c>
      <c r="F214" s="77">
        <v>39630</v>
      </c>
      <c r="G214" s="77">
        <v>39692</v>
      </c>
      <c r="H214" s="77">
        <v>39753</v>
      </c>
      <c r="I214" s="81"/>
      <c r="J214" s="81"/>
    </row>
    <row r="215" spans="1:10" ht="15.75" thickBot="1">
      <c r="A215" s="79" t="s">
        <v>192</v>
      </c>
      <c r="B215" s="80" t="s">
        <v>106</v>
      </c>
      <c r="C215" s="80" t="s">
        <v>193</v>
      </c>
      <c r="D215" s="80" t="s">
        <v>194</v>
      </c>
      <c r="E215" s="80" t="s">
        <v>195</v>
      </c>
      <c r="F215" s="80" t="s">
        <v>194</v>
      </c>
      <c r="G215" s="80" t="s">
        <v>196</v>
      </c>
      <c r="H215" s="80" t="s">
        <v>107</v>
      </c>
      <c r="I215" s="105"/>
      <c r="J215" s="105"/>
    </row>
    <row r="216" spans="1:10" ht="15.75" thickBot="1">
      <c r="A216" s="79" t="s">
        <v>192</v>
      </c>
      <c r="B216" s="80" t="s">
        <v>108</v>
      </c>
      <c r="C216" s="80" t="s">
        <v>197</v>
      </c>
      <c r="D216" s="80" t="s">
        <v>198</v>
      </c>
      <c r="E216" s="80">
        <v>5.3</v>
      </c>
      <c r="F216" s="80" t="s">
        <v>199</v>
      </c>
      <c r="G216" s="80" t="s">
        <v>200</v>
      </c>
      <c r="H216" s="80">
        <v>11.7</v>
      </c>
      <c r="I216" s="75"/>
      <c r="J216" s="75"/>
    </row>
    <row r="217" spans="1:10" ht="15.75" thickBot="1">
      <c r="A217" s="82" t="s">
        <v>201</v>
      </c>
      <c r="B217" s="83" t="s">
        <v>106</v>
      </c>
      <c r="C217" s="83">
        <v>11</v>
      </c>
      <c r="D217" s="83" t="s">
        <v>202</v>
      </c>
      <c r="E217" s="83">
        <v>5</v>
      </c>
      <c r="F217" s="83">
        <v>5</v>
      </c>
      <c r="G217" s="83" t="s">
        <v>203</v>
      </c>
      <c r="H217" s="83" t="s">
        <v>107</v>
      </c>
      <c r="I217" s="75"/>
      <c r="J217" s="75"/>
    </row>
    <row r="218" spans="1:10" ht="15.75" thickBot="1">
      <c r="A218" s="82" t="s">
        <v>201</v>
      </c>
      <c r="B218" s="83" t="s">
        <v>108</v>
      </c>
      <c r="C218" s="83" t="s">
        <v>204</v>
      </c>
      <c r="D218" s="83" t="s">
        <v>205</v>
      </c>
      <c r="E218" s="83">
        <v>5.2</v>
      </c>
      <c r="F218" s="83">
        <v>8.4</v>
      </c>
      <c r="G218" s="83" t="s">
        <v>206</v>
      </c>
      <c r="H218" s="83">
        <v>12.2</v>
      </c>
      <c r="I218" s="75"/>
      <c r="J218" s="75"/>
    </row>
    <row r="219" spans="1:10" ht="15">
      <c r="A219" s="106" t="s">
        <v>207</v>
      </c>
      <c r="B219" s="106"/>
      <c r="C219" s="106"/>
      <c r="D219" s="106"/>
      <c r="E219" s="106"/>
      <c r="F219" s="106"/>
      <c r="G219" s="106"/>
      <c r="H219" s="106"/>
      <c r="I219" s="75"/>
      <c r="J219" s="75"/>
    </row>
    <row r="220" spans="1:10" ht="15">
      <c r="A220" s="23" t="s">
        <v>208</v>
      </c>
      <c r="I220" s="88" t="s">
        <v>120</v>
      </c>
      <c r="J220" s="76"/>
    </row>
    <row r="221" spans="9:10" ht="15">
      <c r="I221" s="78"/>
      <c r="J221" s="78"/>
    </row>
    <row r="222" spans="1:10" ht="15.75" thickBot="1">
      <c r="A222" s="23" t="s">
        <v>191</v>
      </c>
      <c r="H222" s="23" t="s">
        <v>120</v>
      </c>
      <c r="I222" s="81"/>
      <c r="J222" s="81"/>
    </row>
    <row r="223" spans="1:10" ht="24" thickBot="1">
      <c r="A223" s="40" t="s">
        <v>103</v>
      </c>
      <c r="B223" s="40" t="s">
        <v>104</v>
      </c>
      <c r="C223" s="77">
        <v>39814</v>
      </c>
      <c r="D223" s="77">
        <v>39873</v>
      </c>
      <c r="E223" s="77">
        <v>39934</v>
      </c>
      <c r="F223" s="77">
        <v>39995</v>
      </c>
      <c r="G223" s="77">
        <v>40057</v>
      </c>
      <c r="H223" s="77">
        <v>40118</v>
      </c>
      <c r="I223" s="81"/>
      <c r="J223" s="81"/>
    </row>
    <row r="224" spans="1:10" ht="15.75" thickBot="1">
      <c r="A224" s="79" t="s">
        <v>192</v>
      </c>
      <c r="B224" s="80" t="s">
        <v>106</v>
      </c>
      <c r="C224" s="80">
        <v>5</v>
      </c>
      <c r="D224" s="80" t="s">
        <v>209</v>
      </c>
      <c r="E224" s="80" t="s">
        <v>185</v>
      </c>
      <c r="F224" s="80" t="s">
        <v>210</v>
      </c>
      <c r="G224" s="80" t="s">
        <v>211</v>
      </c>
      <c r="H224" s="80">
        <v>5</v>
      </c>
      <c r="I224" s="81"/>
      <c r="J224" s="81"/>
    </row>
    <row r="225" spans="1:10" ht="15.75" thickBot="1">
      <c r="A225" s="79" t="s">
        <v>192</v>
      </c>
      <c r="B225" s="80" t="s">
        <v>108</v>
      </c>
      <c r="C225" s="80" t="s">
        <v>121</v>
      </c>
      <c r="D225" s="80">
        <v>5.5</v>
      </c>
      <c r="E225" s="80" t="s">
        <v>212</v>
      </c>
      <c r="F225" s="80" t="s">
        <v>125</v>
      </c>
      <c r="G225" s="80">
        <v>7.5</v>
      </c>
      <c r="H225" s="80">
        <v>5.6</v>
      </c>
      <c r="I225" s="81"/>
      <c r="J225" s="81"/>
    </row>
    <row r="226" spans="1:10" ht="15.75" thickBot="1">
      <c r="A226" s="82" t="s">
        <v>201</v>
      </c>
      <c r="B226" s="83" t="s">
        <v>106</v>
      </c>
      <c r="C226" s="83">
        <v>5</v>
      </c>
      <c r="D226" s="83">
        <v>5</v>
      </c>
      <c r="E226" s="83" t="s">
        <v>211</v>
      </c>
      <c r="F226" s="83" t="s">
        <v>213</v>
      </c>
      <c r="G226" s="83">
        <v>5</v>
      </c>
      <c r="H226" s="83" t="s">
        <v>214</v>
      </c>
      <c r="I226" s="105"/>
      <c r="J226" s="105"/>
    </row>
    <row r="227" spans="1:10" ht="15.75" thickBot="1">
      <c r="A227" s="82" t="s">
        <v>201</v>
      </c>
      <c r="B227" s="83" t="s">
        <v>108</v>
      </c>
      <c r="C227" s="83" t="s">
        <v>215</v>
      </c>
      <c r="D227" s="83" t="s">
        <v>216</v>
      </c>
      <c r="E227" s="83">
        <v>7.2</v>
      </c>
      <c r="F227" s="83" t="s">
        <v>217</v>
      </c>
      <c r="G227" s="83">
        <v>5.7</v>
      </c>
      <c r="H227" s="83">
        <v>6.9</v>
      </c>
      <c r="I227" s="75"/>
      <c r="J227" s="75"/>
    </row>
    <row r="228" spans="1:10" ht="15">
      <c r="A228" s="106" t="s">
        <v>207</v>
      </c>
      <c r="B228" s="106"/>
      <c r="C228" s="106"/>
      <c r="D228" s="106"/>
      <c r="E228" s="106"/>
      <c r="F228" s="106"/>
      <c r="G228" s="106"/>
      <c r="H228" s="106"/>
      <c r="I228" s="75"/>
      <c r="J228" s="75"/>
    </row>
    <row r="229" spans="1:10" ht="15">
      <c r="A229" s="23" t="s">
        <v>119</v>
      </c>
      <c r="H229" s="87"/>
      <c r="I229" s="75"/>
      <c r="J229" s="75"/>
    </row>
    <row r="230" spans="8:10" ht="15">
      <c r="H230" s="87"/>
      <c r="I230" s="88" t="s">
        <v>127</v>
      </c>
      <c r="J230" s="76"/>
    </row>
    <row r="231" spans="1:10" ht="15.75" thickBot="1">
      <c r="A231" s="23" t="s">
        <v>191</v>
      </c>
      <c r="H231" s="23" t="s">
        <v>127</v>
      </c>
      <c r="I231" s="78"/>
      <c r="J231" s="78"/>
    </row>
    <row r="232" spans="1:10" ht="24" thickBot="1">
      <c r="A232" s="40" t="s">
        <v>103</v>
      </c>
      <c r="B232" s="40" t="s">
        <v>104</v>
      </c>
      <c r="C232" s="77">
        <v>40179</v>
      </c>
      <c r="D232" s="77">
        <v>40238</v>
      </c>
      <c r="E232" s="77">
        <v>40299</v>
      </c>
      <c r="F232" s="77">
        <v>40360</v>
      </c>
      <c r="G232" s="77">
        <v>40422</v>
      </c>
      <c r="H232" s="77">
        <v>40483</v>
      </c>
      <c r="I232" s="81"/>
      <c r="J232" s="81"/>
    </row>
    <row r="233" spans="1:10" ht="15.75" thickBot="1">
      <c r="A233" s="79" t="s">
        <v>192</v>
      </c>
      <c r="B233" s="80" t="s">
        <v>106</v>
      </c>
      <c r="C233" s="80">
        <v>3</v>
      </c>
      <c r="D233" s="80" t="s">
        <v>185</v>
      </c>
      <c r="E233" s="80" t="s">
        <v>218</v>
      </c>
      <c r="F233" s="80" t="s">
        <v>219</v>
      </c>
      <c r="G233" s="80" t="s">
        <v>220</v>
      </c>
      <c r="H233" s="80" t="s">
        <v>221</v>
      </c>
      <c r="I233" s="81"/>
      <c r="J233" s="81"/>
    </row>
    <row r="234" spans="1:10" ht="15.75" thickBot="1">
      <c r="A234" s="79" t="s">
        <v>192</v>
      </c>
      <c r="B234" s="80" t="s">
        <v>108</v>
      </c>
      <c r="C234" s="80" t="s">
        <v>222</v>
      </c>
      <c r="D234" s="80" t="s">
        <v>154</v>
      </c>
      <c r="E234" s="80" t="s">
        <v>223</v>
      </c>
      <c r="F234" s="80">
        <v>7.4</v>
      </c>
      <c r="G234" s="80">
        <v>7.9</v>
      </c>
      <c r="H234" s="80">
        <v>10.3</v>
      </c>
      <c r="I234" s="81"/>
      <c r="J234" s="81"/>
    </row>
    <row r="235" spans="1:10" ht="15.75" thickBot="1">
      <c r="A235" s="82" t="s">
        <v>201</v>
      </c>
      <c r="B235" s="83" t="s">
        <v>106</v>
      </c>
      <c r="C235" s="83" t="s">
        <v>186</v>
      </c>
      <c r="D235" s="83" t="s">
        <v>213</v>
      </c>
      <c r="E235" s="83" t="s">
        <v>209</v>
      </c>
      <c r="F235" s="83" t="s">
        <v>213</v>
      </c>
      <c r="G235" s="83" t="s">
        <v>186</v>
      </c>
      <c r="H235" s="83" t="s">
        <v>224</v>
      </c>
      <c r="I235" s="81"/>
      <c r="J235" s="81"/>
    </row>
    <row r="236" spans="1:10" ht="15.75" thickBot="1">
      <c r="A236" s="82" t="s">
        <v>201</v>
      </c>
      <c r="B236" s="83" t="s">
        <v>108</v>
      </c>
      <c r="C236" s="83">
        <v>5.3</v>
      </c>
      <c r="D236" s="83" t="s">
        <v>217</v>
      </c>
      <c r="E236" s="83" t="s">
        <v>183</v>
      </c>
      <c r="F236" s="83">
        <v>15.6</v>
      </c>
      <c r="G236" s="83">
        <v>6.6</v>
      </c>
      <c r="H236" s="83">
        <v>15.8</v>
      </c>
      <c r="I236" s="105"/>
      <c r="J236" s="105"/>
    </row>
    <row r="237" spans="1:10" ht="15">
      <c r="A237" s="106" t="s">
        <v>207</v>
      </c>
      <c r="B237" s="106"/>
      <c r="C237" s="106"/>
      <c r="D237" s="106"/>
      <c r="E237" s="106"/>
      <c r="F237" s="106"/>
      <c r="G237" s="106"/>
      <c r="H237" s="106"/>
      <c r="I237" s="75"/>
      <c r="J237" s="75"/>
    </row>
    <row r="238" spans="1:10" ht="15">
      <c r="A238" s="23" t="s">
        <v>119</v>
      </c>
      <c r="H238" s="87"/>
      <c r="I238" s="75"/>
      <c r="J238" s="75"/>
    </row>
    <row r="239" spans="8:10" ht="15">
      <c r="H239" s="87"/>
      <c r="I239" s="75"/>
      <c r="J239" s="75"/>
    </row>
    <row r="240" spans="1:10" ht="15">
      <c r="A240" s="97" t="s">
        <v>191</v>
      </c>
      <c r="B240" s="38"/>
      <c r="C240" s="38"/>
      <c r="D240" s="38"/>
      <c r="E240" s="38"/>
      <c r="F240" s="38"/>
      <c r="G240" s="38"/>
      <c r="H240" s="97" t="s">
        <v>132</v>
      </c>
      <c r="I240" s="75"/>
      <c r="J240" s="75"/>
    </row>
    <row r="241" spans="1:10" ht="15">
      <c r="A241" s="97" t="s">
        <v>133</v>
      </c>
      <c r="B241" s="38"/>
      <c r="C241" s="38"/>
      <c r="D241" s="38"/>
      <c r="E241" s="38"/>
      <c r="F241" s="38"/>
      <c r="G241" s="38"/>
      <c r="H241" s="99"/>
      <c r="I241" s="75"/>
      <c r="J241" s="75"/>
    </row>
    <row r="242" spans="1:10" ht="15">
      <c r="A242" s="23"/>
      <c r="H242" s="23"/>
      <c r="I242" s="75"/>
      <c r="J242" s="75"/>
    </row>
    <row r="243" spans="1:10" ht="15">
      <c r="A243" s="23"/>
      <c r="H243" s="23"/>
      <c r="I243" s="75"/>
      <c r="J243" s="75"/>
    </row>
    <row r="244" spans="1:8" ht="15">
      <c r="A244" s="23"/>
      <c r="H244" s="23"/>
    </row>
    <row r="245" spans="1:8" ht="15.75" thickBot="1">
      <c r="A245" s="101" t="s">
        <v>225</v>
      </c>
      <c r="H245" s="23" t="s">
        <v>102</v>
      </c>
    </row>
    <row r="246" spans="1:8" ht="24" thickBot="1">
      <c r="A246" s="40" t="s">
        <v>103</v>
      </c>
      <c r="B246" s="40" t="s">
        <v>104</v>
      </c>
      <c r="C246" s="77">
        <v>39448</v>
      </c>
      <c r="D246" s="77">
        <v>39508</v>
      </c>
      <c r="E246" s="77">
        <v>39569</v>
      </c>
      <c r="F246" s="77">
        <v>39630</v>
      </c>
      <c r="G246" s="77">
        <v>39692</v>
      </c>
      <c r="H246" s="77">
        <v>39753</v>
      </c>
    </row>
    <row r="247" spans="1:10" ht="15.75" thickBot="1">
      <c r="A247" s="79" t="s">
        <v>226</v>
      </c>
      <c r="B247" s="80" t="s">
        <v>106</v>
      </c>
      <c r="C247" s="80" t="s">
        <v>107</v>
      </c>
      <c r="D247" s="80" t="s">
        <v>107</v>
      </c>
      <c r="E247" s="80" t="s">
        <v>107</v>
      </c>
      <c r="F247" s="80" t="s">
        <v>107</v>
      </c>
      <c r="G247" s="80" t="s">
        <v>107</v>
      </c>
      <c r="H247" s="80" t="s">
        <v>107</v>
      </c>
      <c r="I247" s="75"/>
      <c r="J247" s="75"/>
    </row>
    <row r="248" spans="1:10" ht="15.75" thickBot="1">
      <c r="A248" s="79" t="s">
        <v>226</v>
      </c>
      <c r="B248" s="80" t="s">
        <v>108</v>
      </c>
      <c r="C248" s="80">
        <v>6.6</v>
      </c>
      <c r="D248" s="80">
        <v>6.4</v>
      </c>
      <c r="E248" s="80">
        <v>6.7</v>
      </c>
      <c r="F248" s="80">
        <v>8</v>
      </c>
      <c r="G248" s="80">
        <v>6.8</v>
      </c>
      <c r="H248" s="80">
        <v>9.1</v>
      </c>
      <c r="I248" s="81"/>
      <c r="J248" s="81"/>
    </row>
    <row r="249" spans="1:10" ht="15">
      <c r="A249" s="106" t="s">
        <v>176</v>
      </c>
      <c r="B249" s="106"/>
      <c r="C249" s="106"/>
      <c r="D249" s="106"/>
      <c r="E249" s="106"/>
      <c r="F249" s="106"/>
      <c r="G249" s="106"/>
      <c r="H249" s="106"/>
      <c r="I249" s="107"/>
      <c r="J249" s="107"/>
    </row>
    <row r="250" spans="1:10" ht="15">
      <c r="A250" s="23" t="s">
        <v>208</v>
      </c>
      <c r="I250" s="75"/>
      <c r="J250" s="75"/>
    </row>
    <row r="251" spans="8:10" ht="15">
      <c r="H251" s="87"/>
      <c r="I251" s="75"/>
      <c r="J251" s="75"/>
    </row>
    <row r="252" spans="9:10" ht="15">
      <c r="I252" s="75"/>
      <c r="J252" s="76"/>
    </row>
    <row r="253" spans="1:10" ht="15.75" thickBot="1">
      <c r="A253" s="101" t="s">
        <v>225</v>
      </c>
      <c r="H253" s="23" t="s">
        <v>120</v>
      </c>
      <c r="I253" s="78"/>
      <c r="J253" s="78"/>
    </row>
    <row r="254" spans="1:10" ht="24" thickBot="1">
      <c r="A254" s="40" t="s">
        <v>103</v>
      </c>
      <c r="B254" s="40" t="s">
        <v>104</v>
      </c>
      <c r="C254" s="77">
        <v>39814</v>
      </c>
      <c r="D254" s="77">
        <v>39873</v>
      </c>
      <c r="E254" s="77">
        <v>39934</v>
      </c>
      <c r="F254" s="77">
        <v>39995</v>
      </c>
      <c r="G254" s="77">
        <v>40057</v>
      </c>
      <c r="H254" s="77">
        <v>40118</v>
      </c>
      <c r="I254" s="81"/>
      <c r="J254" s="81"/>
    </row>
    <row r="255" spans="1:10" ht="15.75" thickBot="1">
      <c r="A255" s="79" t="s">
        <v>226</v>
      </c>
      <c r="B255" s="80" t="s">
        <v>106</v>
      </c>
      <c r="C255" s="80">
        <v>3</v>
      </c>
      <c r="D255" s="80" t="s">
        <v>180</v>
      </c>
      <c r="E255" s="80" t="s">
        <v>179</v>
      </c>
      <c r="F255" s="80" t="s">
        <v>180</v>
      </c>
      <c r="G255" s="80" t="s">
        <v>178</v>
      </c>
      <c r="H255" s="80" t="s">
        <v>180</v>
      </c>
      <c r="I255" s="81"/>
      <c r="J255" s="81"/>
    </row>
    <row r="256" spans="1:10" ht="15.75" thickBot="1">
      <c r="A256" s="79" t="s">
        <v>226</v>
      </c>
      <c r="B256" s="80" t="s">
        <v>108</v>
      </c>
      <c r="C256" s="80">
        <v>6.7</v>
      </c>
      <c r="D256" s="80">
        <v>6.7</v>
      </c>
      <c r="E256" s="80">
        <v>8.8</v>
      </c>
      <c r="F256" s="80">
        <v>7</v>
      </c>
      <c r="G256" s="80" t="s">
        <v>227</v>
      </c>
      <c r="H256" s="80">
        <v>9</v>
      </c>
      <c r="I256" s="81"/>
      <c r="J256" s="81"/>
    </row>
    <row r="257" spans="1:10" ht="15">
      <c r="A257" s="106" t="s">
        <v>176</v>
      </c>
      <c r="B257" s="106"/>
      <c r="C257" s="106"/>
      <c r="D257" s="106"/>
      <c r="E257" s="106"/>
      <c r="F257" s="106"/>
      <c r="G257" s="106"/>
      <c r="H257" s="106"/>
      <c r="I257" s="81"/>
      <c r="J257" s="81"/>
    </row>
    <row r="258" spans="1:10" ht="15">
      <c r="A258" s="23" t="s">
        <v>119</v>
      </c>
      <c r="H258" s="87"/>
      <c r="I258" s="107"/>
      <c r="J258" s="107"/>
    </row>
    <row r="259" spans="1:10" ht="15">
      <c r="A259" s="23"/>
      <c r="I259" s="75"/>
      <c r="J259" s="75"/>
    </row>
    <row r="260" spans="1:10" ht="15.75" thickBot="1">
      <c r="A260" s="101" t="s">
        <v>225</v>
      </c>
      <c r="H260" s="23" t="s">
        <v>127</v>
      </c>
      <c r="I260" s="75"/>
      <c r="J260" s="75"/>
    </row>
    <row r="261" spans="1:10" ht="24" thickBot="1">
      <c r="A261" s="40" t="s">
        <v>103</v>
      </c>
      <c r="B261" s="40" t="s">
        <v>104</v>
      </c>
      <c r="C261" s="77">
        <v>40179</v>
      </c>
      <c r="D261" s="77">
        <v>40238</v>
      </c>
      <c r="E261" s="77">
        <v>40299</v>
      </c>
      <c r="F261" s="77">
        <v>40360</v>
      </c>
      <c r="G261" s="77">
        <v>40422</v>
      </c>
      <c r="H261" s="77">
        <v>40483</v>
      </c>
      <c r="I261" s="75"/>
      <c r="J261" s="76"/>
    </row>
    <row r="262" spans="1:10" ht="15.75" thickBot="1">
      <c r="A262" s="79" t="s">
        <v>226</v>
      </c>
      <c r="B262" s="80" t="s">
        <v>106</v>
      </c>
      <c r="C262" s="80" t="s">
        <v>178</v>
      </c>
      <c r="D262" s="80" t="s">
        <v>179</v>
      </c>
      <c r="E262" s="80" t="s">
        <v>179</v>
      </c>
      <c r="F262" s="80" t="s">
        <v>218</v>
      </c>
      <c r="G262" s="80">
        <v>3</v>
      </c>
      <c r="H262" s="80" t="s">
        <v>180</v>
      </c>
      <c r="I262" s="78"/>
      <c r="J262" s="78"/>
    </row>
    <row r="263" spans="1:10" ht="15.75" thickBot="1">
      <c r="A263" s="79" t="s">
        <v>226</v>
      </c>
      <c r="B263" s="80" t="s">
        <v>108</v>
      </c>
      <c r="C263" s="80">
        <v>9</v>
      </c>
      <c r="D263" s="80">
        <v>6.6</v>
      </c>
      <c r="E263" s="80">
        <v>6.9</v>
      </c>
      <c r="F263" s="80">
        <v>11.2</v>
      </c>
      <c r="G263" s="80">
        <v>7.9</v>
      </c>
      <c r="H263" s="80">
        <v>9.2</v>
      </c>
      <c r="I263" s="81"/>
      <c r="J263" s="81"/>
    </row>
    <row r="264" spans="1:10" ht="15">
      <c r="A264" s="106" t="s">
        <v>176</v>
      </c>
      <c r="B264" s="106"/>
      <c r="C264" s="106"/>
      <c r="D264" s="106"/>
      <c r="E264" s="106"/>
      <c r="F264" s="106"/>
      <c r="G264" s="106"/>
      <c r="H264" s="106"/>
      <c r="I264" s="107"/>
      <c r="J264" s="107"/>
    </row>
    <row r="265" spans="1:10" ht="15">
      <c r="A265" s="23" t="s">
        <v>119</v>
      </c>
      <c r="H265" s="87"/>
      <c r="I265" s="107"/>
      <c r="J265" s="107"/>
    </row>
    <row r="266" spans="1:10" ht="15">
      <c r="A266" s="38"/>
      <c r="B266" s="38"/>
      <c r="C266" s="38"/>
      <c r="D266" s="38"/>
      <c r="E266" s="38"/>
      <c r="F266" s="38"/>
      <c r="G266" s="38"/>
      <c r="H266" s="38"/>
      <c r="I266" s="107"/>
      <c r="J266" s="107"/>
    </row>
    <row r="267" spans="1:10" ht="15">
      <c r="A267" s="108" t="s">
        <v>225</v>
      </c>
      <c r="B267" s="38"/>
      <c r="C267" s="38"/>
      <c r="D267" s="38"/>
      <c r="E267" s="38"/>
      <c r="F267" s="38"/>
      <c r="G267" s="38"/>
      <c r="H267" s="97" t="s">
        <v>132</v>
      </c>
      <c r="I267" s="75"/>
      <c r="J267" s="75"/>
    </row>
    <row r="268" spans="1:10" ht="15">
      <c r="A268" s="97" t="s">
        <v>133</v>
      </c>
      <c r="B268" s="38"/>
      <c r="C268" s="38"/>
      <c r="D268" s="38"/>
      <c r="E268" s="38"/>
      <c r="F268" s="38"/>
      <c r="G268" s="38"/>
      <c r="H268" s="99"/>
      <c r="I268" s="75"/>
      <c r="J268" s="76"/>
    </row>
    <row r="269" spans="1:10" ht="15">
      <c r="A269" s="23"/>
      <c r="H269" s="87"/>
      <c r="I269" s="78"/>
      <c r="J269" s="78"/>
    </row>
    <row r="270" spans="1:10" ht="15">
      <c r="A270" s="23"/>
      <c r="H270" s="87"/>
      <c r="I270" s="81"/>
      <c r="J270" s="81"/>
    </row>
    <row r="271" spans="9:10" ht="15">
      <c r="I271" s="81"/>
      <c r="J271" s="81"/>
    </row>
    <row r="272" spans="1:10" ht="15.75" thickBot="1">
      <c r="A272" s="23" t="s">
        <v>228</v>
      </c>
      <c r="H272" s="23" t="s">
        <v>102</v>
      </c>
      <c r="I272" s="81"/>
      <c r="J272" s="81"/>
    </row>
    <row r="273" spans="1:10" ht="24" thickBot="1">
      <c r="A273" s="40" t="s">
        <v>103</v>
      </c>
      <c r="B273" s="40" t="s">
        <v>104</v>
      </c>
      <c r="C273" s="77">
        <v>39448</v>
      </c>
      <c r="D273" s="77">
        <v>39508</v>
      </c>
      <c r="E273" s="77">
        <v>39569</v>
      </c>
      <c r="F273" s="77">
        <v>39630</v>
      </c>
      <c r="G273" s="77">
        <v>39692</v>
      </c>
      <c r="H273" s="77">
        <v>39753</v>
      </c>
      <c r="I273" s="81"/>
      <c r="J273" s="81"/>
    </row>
    <row r="274" spans="1:10" ht="15.75" thickBot="1">
      <c r="A274" s="79" t="s">
        <v>229</v>
      </c>
      <c r="B274" s="80" t="s">
        <v>106</v>
      </c>
      <c r="C274" s="80" t="s">
        <v>107</v>
      </c>
      <c r="D274" s="80">
        <v>3</v>
      </c>
      <c r="E274" s="80" t="s">
        <v>107</v>
      </c>
      <c r="F274" s="80">
        <v>3</v>
      </c>
      <c r="G274" s="80">
        <v>4</v>
      </c>
      <c r="H274" s="80">
        <v>5</v>
      </c>
      <c r="I274" s="107"/>
      <c r="J274" s="107"/>
    </row>
    <row r="275" spans="1:10" ht="15.75" thickBot="1">
      <c r="A275" s="79" t="s">
        <v>229</v>
      </c>
      <c r="B275" s="80" t="s">
        <v>108</v>
      </c>
      <c r="C275" s="80">
        <v>6.8</v>
      </c>
      <c r="D275" s="80" t="s">
        <v>230</v>
      </c>
      <c r="E275" s="80">
        <v>5.2</v>
      </c>
      <c r="F275" s="80" t="s">
        <v>231</v>
      </c>
      <c r="G275" s="80" t="s">
        <v>232</v>
      </c>
      <c r="H275" s="80">
        <v>5.5</v>
      </c>
      <c r="I275" s="75"/>
      <c r="J275" s="75"/>
    </row>
    <row r="276" spans="1:10" ht="15">
      <c r="A276" s="106" t="s">
        <v>207</v>
      </c>
      <c r="B276" s="106"/>
      <c r="C276" s="106"/>
      <c r="D276" s="106"/>
      <c r="E276" s="106"/>
      <c r="F276" s="106"/>
      <c r="G276" s="106"/>
      <c r="H276" s="106"/>
      <c r="I276" s="75"/>
      <c r="J276" s="75"/>
    </row>
    <row r="277" spans="1:10" ht="15">
      <c r="A277" s="23" t="s">
        <v>119</v>
      </c>
      <c r="H277" s="87"/>
      <c r="I277" s="75"/>
      <c r="J277" s="76"/>
    </row>
    <row r="278" spans="9:10" ht="15">
      <c r="I278" s="78"/>
      <c r="J278" s="78"/>
    </row>
    <row r="279" spans="1:10" ht="15.75" thickBot="1">
      <c r="A279" s="23" t="s">
        <v>228</v>
      </c>
      <c r="H279" s="23" t="s">
        <v>120</v>
      </c>
      <c r="I279" s="81"/>
      <c r="J279" s="81"/>
    </row>
    <row r="280" spans="1:10" ht="24" thickBot="1">
      <c r="A280" s="40" t="s">
        <v>103</v>
      </c>
      <c r="B280" s="40" t="s">
        <v>104</v>
      </c>
      <c r="C280" s="77">
        <v>39814</v>
      </c>
      <c r="D280" s="77">
        <v>39873</v>
      </c>
      <c r="E280" s="77">
        <v>39934</v>
      </c>
      <c r="F280" s="77">
        <v>39995</v>
      </c>
      <c r="G280" s="77">
        <v>40057</v>
      </c>
      <c r="H280" s="77">
        <v>40118</v>
      </c>
      <c r="I280" s="81"/>
      <c r="J280" s="81"/>
    </row>
    <row r="281" spans="1:10" ht="15.75" thickBot="1">
      <c r="A281" s="79" t="s">
        <v>229</v>
      </c>
      <c r="B281" s="80" t="s">
        <v>106</v>
      </c>
      <c r="C281" s="80">
        <v>4</v>
      </c>
      <c r="D281" s="80">
        <v>4</v>
      </c>
      <c r="E281" s="80">
        <v>5</v>
      </c>
      <c r="F281" s="80">
        <v>5</v>
      </c>
      <c r="G281" s="80" t="s">
        <v>186</v>
      </c>
      <c r="H281" s="80" t="s">
        <v>180</v>
      </c>
      <c r="I281" s="107"/>
      <c r="J281" s="107"/>
    </row>
    <row r="282" spans="1:10" ht="15.75" thickBot="1">
      <c r="A282" s="79" t="s">
        <v>229</v>
      </c>
      <c r="B282" s="80" t="s">
        <v>108</v>
      </c>
      <c r="C282" s="80">
        <v>5.7</v>
      </c>
      <c r="D282" s="80" t="s">
        <v>233</v>
      </c>
      <c r="E282" s="80" t="s">
        <v>234</v>
      </c>
      <c r="F282" s="80">
        <v>5.1</v>
      </c>
      <c r="G282" s="80" t="s">
        <v>159</v>
      </c>
      <c r="H282" s="80" t="s">
        <v>154</v>
      </c>
      <c r="I282" s="75"/>
      <c r="J282" s="75"/>
    </row>
    <row r="283" spans="1:10" ht="15">
      <c r="A283" s="106" t="s">
        <v>207</v>
      </c>
      <c r="B283" s="106"/>
      <c r="C283" s="106"/>
      <c r="D283" s="106"/>
      <c r="E283" s="106"/>
      <c r="F283" s="106"/>
      <c r="G283" s="106"/>
      <c r="H283" s="106"/>
      <c r="I283" s="75"/>
      <c r="J283" s="75"/>
    </row>
    <row r="284" spans="1:10" ht="15">
      <c r="A284" s="23" t="s">
        <v>119</v>
      </c>
      <c r="H284" s="87"/>
      <c r="I284" s="75"/>
      <c r="J284" s="76"/>
    </row>
    <row r="285" spans="9:10" ht="15">
      <c r="I285" s="78"/>
      <c r="J285" s="78"/>
    </row>
    <row r="286" spans="1:10" ht="15.75" thickBot="1">
      <c r="A286" s="23" t="s">
        <v>228</v>
      </c>
      <c r="H286" s="23" t="s">
        <v>127</v>
      </c>
      <c r="I286" s="81"/>
      <c r="J286" s="81"/>
    </row>
    <row r="287" spans="1:10" ht="24" thickBot="1">
      <c r="A287" s="40" t="s">
        <v>103</v>
      </c>
      <c r="B287" s="40" t="s">
        <v>104</v>
      </c>
      <c r="C287" s="77">
        <v>40179</v>
      </c>
      <c r="D287" s="77">
        <v>40238</v>
      </c>
      <c r="E287" s="77">
        <v>40299</v>
      </c>
      <c r="F287" s="77">
        <v>40360</v>
      </c>
      <c r="G287" s="77">
        <v>40422</v>
      </c>
      <c r="H287" s="77">
        <v>40483</v>
      </c>
      <c r="I287" s="81"/>
      <c r="J287" s="81"/>
    </row>
    <row r="288" spans="1:10" ht="15.75" thickBot="1">
      <c r="A288" s="79" t="s">
        <v>229</v>
      </c>
      <c r="B288" s="80" t="s">
        <v>106</v>
      </c>
      <c r="C288" s="80" t="s">
        <v>180</v>
      </c>
      <c r="D288" s="80">
        <v>3</v>
      </c>
      <c r="E288" s="80" t="s">
        <v>213</v>
      </c>
      <c r="F288" s="80">
        <v>4</v>
      </c>
      <c r="G288" s="80" t="s">
        <v>214</v>
      </c>
      <c r="H288" s="80" t="s">
        <v>185</v>
      </c>
      <c r="I288" s="107"/>
      <c r="J288" s="107"/>
    </row>
    <row r="289" spans="1:10" ht="15.75" thickBot="1">
      <c r="A289" s="79" t="s">
        <v>229</v>
      </c>
      <c r="B289" s="80" t="s">
        <v>108</v>
      </c>
      <c r="C289" s="80" t="s">
        <v>187</v>
      </c>
      <c r="D289" s="80">
        <v>5.7</v>
      </c>
      <c r="E289" s="80" t="s">
        <v>235</v>
      </c>
      <c r="F289" s="80" t="s">
        <v>223</v>
      </c>
      <c r="G289" s="80" t="s">
        <v>217</v>
      </c>
      <c r="H289" s="80" t="s">
        <v>236</v>
      </c>
      <c r="I289" s="75"/>
      <c r="J289" s="75"/>
    </row>
    <row r="290" spans="1:8" ht="15">
      <c r="A290" s="106" t="s">
        <v>207</v>
      </c>
      <c r="B290" s="106"/>
      <c r="C290" s="106"/>
      <c r="D290" s="106"/>
      <c r="E290" s="106"/>
      <c r="F290" s="106"/>
      <c r="G290" s="106"/>
      <c r="H290" s="106"/>
    </row>
    <row r="291" spans="1:8" ht="15">
      <c r="A291" s="23" t="s">
        <v>119</v>
      </c>
      <c r="H291" s="87"/>
    </row>
    <row r="293" spans="1:8" ht="15">
      <c r="A293" s="97" t="s">
        <v>228</v>
      </c>
      <c r="B293" s="38"/>
      <c r="C293" s="38"/>
      <c r="D293" s="38"/>
      <c r="E293" s="38"/>
      <c r="F293" s="38"/>
      <c r="G293" s="38"/>
      <c r="H293" s="97" t="s">
        <v>132</v>
      </c>
    </row>
    <row r="294" spans="1:8" ht="15">
      <c r="A294" s="97" t="s">
        <v>133</v>
      </c>
      <c r="B294" s="38"/>
      <c r="C294" s="38"/>
      <c r="D294" s="38"/>
      <c r="E294" s="38"/>
      <c r="F294" s="38"/>
      <c r="G294" s="38"/>
      <c r="H294" s="99"/>
    </row>
    <row r="295" spans="9:10" ht="15">
      <c r="I295" s="107"/>
      <c r="J295" s="107"/>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17"/>
  <sheetViews>
    <sheetView zoomScalePageLayoutView="0" workbookViewId="0" topLeftCell="A1">
      <selection activeCell="K7" sqref="K7"/>
    </sheetView>
  </sheetViews>
  <sheetFormatPr defaultColWidth="9.140625" defaultRowHeight="15"/>
  <cols>
    <col min="1" max="1" width="35.57421875" style="0" customWidth="1"/>
    <col min="2" max="2" width="17.421875" style="0" customWidth="1"/>
    <col min="3" max="3" width="16.00390625" style="0" customWidth="1"/>
    <col min="4" max="4" width="16.421875" style="0" customWidth="1"/>
    <col min="5" max="5" width="19.8515625" style="0" customWidth="1"/>
    <col min="6" max="6" width="6.421875" style="0" customWidth="1"/>
  </cols>
  <sheetData>
    <row r="1" ht="15">
      <c r="A1" s="163" t="s">
        <v>357</v>
      </c>
    </row>
    <row r="2" ht="15">
      <c r="A2" s="163"/>
    </row>
    <row r="3" spans="1:3" ht="15">
      <c r="A3" s="178" t="s">
        <v>358</v>
      </c>
      <c r="B3" s="179"/>
      <c r="C3" s="199" t="s">
        <v>322</v>
      </c>
    </row>
    <row r="4" spans="1:7" ht="54" customHeight="1">
      <c r="A4" s="221" t="s">
        <v>360</v>
      </c>
      <c r="B4" s="221"/>
      <c r="C4" s="222" t="s">
        <v>359</v>
      </c>
      <c r="D4" s="222"/>
      <c r="E4" s="222"/>
      <c r="F4" s="177"/>
      <c r="G4" t="s">
        <v>356</v>
      </c>
    </row>
    <row r="5" ht="15.75" thickBot="1"/>
    <row r="6" spans="1:6" ht="62.25" customHeight="1" thickTop="1">
      <c r="A6" s="200" t="s">
        <v>342</v>
      </c>
      <c r="B6" s="218" t="s">
        <v>343</v>
      </c>
      <c r="C6" s="219"/>
      <c r="D6" s="219"/>
      <c r="E6" s="219"/>
      <c r="F6" s="220"/>
    </row>
    <row r="7" spans="1:6" ht="22.5" customHeight="1">
      <c r="A7" s="201" t="s">
        <v>344</v>
      </c>
      <c r="B7" s="202">
        <v>2009</v>
      </c>
      <c r="C7" s="202">
        <v>2010</v>
      </c>
      <c r="D7" s="202">
        <v>2011</v>
      </c>
      <c r="E7" s="202" t="s">
        <v>345</v>
      </c>
      <c r="F7" s="203">
        <v>2012</v>
      </c>
    </row>
    <row r="8" spans="1:6" ht="15">
      <c r="A8" s="164" t="s">
        <v>346</v>
      </c>
      <c r="B8" s="165">
        <v>33673</v>
      </c>
      <c r="C8" s="165">
        <v>28684</v>
      </c>
      <c r="D8" s="165">
        <v>27985</v>
      </c>
      <c r="E8" s="166">
        <v>23952</v>
      </c>
      <c r="F8" s="167"/>
    </row>
    <row r="9" spans="1:6" ht="15">
      <c r="A9" s="164" t="s">
        <v>347</v>
      </c>
      <c r="B9" s="165">
        <v>35511</v>
      </c>
      <c r="C9" s="165">
        <v>32313</v>
      </c>
      <c r="D9" s="165">
        <v>31933</v>
      </c>
      <c r="E9" s="168">
        <v>23668</v>
      </c>
      <c r="F9" s="169"/>
    </row>
    <row r="10" spans="1:6" ht="15">
      <c r="A10" s="170" t="s">
        <v>348</v>
      </c>
      <c r="B10" s="165">
        <v>21385</v>
      </c>
      <c r="C10" s="165">
        <v>20266</v>
      </c>
      <c r="D10" s="165">
        <v>20270</v>
      </c>
      <c r="E10" s="166">
        <v>14168</v>
      </c>
      <c r="F10" s="167"/>
    </row>
    <row r="11" spans="1:6" ht="15">
      <c r="A11" s="170" t="s">
        <v>349</v>
      </c>
      <c r="B11" s="165">
        <v>14116</v>
      </c>
      <c r="C11" s="165">
        <v>12047</v>
      </c>
      <c r="D11" s="165">
        <v>11695</v>
      </c>
      <c r="E11" s="166">
        <v>9500</v>
      </c>
      <c r="F11" s="167"/>
    </row>
    <row r="12" spans="1:6" ht="15">
      <c r="A12" s="170" t="s">
        <v>350</v>
      </c>
      <c r="B12" s="165">
        <v>14</v>
      </c>
      <c r="C12" s="165">
        <v>11</v>
      </c>
      <c r="D12" s="165">
        <v>10</v>
      </c>
      <c r="E12" s="166">
        <v>11</v>
      </c>
      <c r="F12" s="167"/>
    </row>
    <row r="13" spans="1:6" ht="28.5">
      <c r="A13" s="171" t="s">
        <v>351</v>
      </c>
      <c r="B13" s="165">
        <v>885</v>
      </c>
      <c r="C13" s="165">
        <v>606</v>
      </c>
      <c r="D13" s="165">
        <v>661</v>
      </c>
      <c r="E13" s="166">
        <v>404</v>
      </c>
      <c r="F13" s="167"/>
    </row>
    <row r="14" spans="1:6" ht="15">
      <c r="A14" s="170" t="s">
        <v>352</v>
      </c>
      <c r="B14" s="165">
        <v>270</v>
      </c>
      <c r="C14" s="165">
        <v>158</v>
      </c>
      <c r="D14" s="165">
        <v>117</v>
      </c>
      <c r="E14" s="166">
        <v>114</v>
      </c>
      <c r="F14" s="167"/>
    </row>
    <row r="15" spans="1:6" ht="28.5">
      <c r="A15" s="171" t="s">
        <v>353</v>
      </c>
      <c r="B15" s="165">
        <v>138</v>
      </c>
      <c r="C15" s="165">
        <v>186</v>
      </c>
      <c r="D15" s="165">
        <v>216</v>
      </c>
      <c r="E15" s="166">
        <v>163</v>
      </c>
      <c r="F15" s="167"/>
    </row>
    <row r="16" spans="1:6" ht="15">
      <c r="A16" s="170" t="s">
        <v>354</v>
      </c>
      <c r="B16" s="172">
        <v>20</v>
      </c>
      <c r="C16" s="172">
        <v>38</v>
      </c>
      <c r="D16" s="172">
        <v>31</v>
      </c>
      <c r="E16" s="166">
        <v>6</v>
      </c>
      <c r="F16" s="167"/>
    </row>
    <row r="17" spans="1:6" ht="15.75" thickBot="1">
      <c r="A17" s="173" t="s">
        <v>355</v>
      </c>
      <c r="B17" s="174">
        <v>27901446.8</v>
      </c>
      <c r="C17" s="174">
        <v>21321123</v>
      </c>
      <c r="D17" s="174">
        <v>23658853.21</v>
      </c>
      <c r="E17" s="175">
        <v>17037394.46</v>
      </c>
      <c r="F17" s="176"/>
    </row>
    <row r="18" ht="15.75" thickTop="1"/>
  </sheetData>
  <sheetProtection/>
  <mergeCells count="3">
    <mergeCell ref="B6:F6"/>
    <mergeCell ref="A4:B4"/>
    <mergeCell ref="C4:E4"/>
  </mergeCells>
  <printOptions/>
  <pageMargins left="0.511811024" right="0.511811024" top="0.787401575" bottom="0.787401575" header="0.31496062" footer="0.31496062"/>
  <pageSetup orientation="portrait" paperSize="9"/>
</worksheet>
</file>

<file path=xl/worksheets/sheet8.xml><?xml version="1.0" encoding="utf-8"?>
<worksheet xmlns="http://schemas.openxmlformats.org/spreadsheetml/2006/main" xmlns:r="http://schemas.openxmlformats.org/officeDocument/2006/relationships">
  <dimension ref="A1:G41"/>
  <sheetViews>
    <sheetView zoomScalePageLayoutView="0" workbookViewId="0" topLeftCell="A1">
      <selection activeCell="J11" sqref="J11"/>
    </sheetView>
  </sheetViews>
  <sheetFormatPr defaultColWidth="9.140625" defaultRowHeight="15"/>
  <cols>
    <col min="1" max="1" width="35.57421875" style="0" customWidth="1"/>
    <col min="2" max="2" width="17.421875" style="0" customWidth="1"/>
    <col min="3" max="3" width="16.00390625" style="0" customWidth="1"/>
    <col min="4" max="4" width="16.421875" style="0" customWidth="1"/>
    <col min="5" max="5" width="19.8515625" style="0" customWidth="1"/>
    <col min="6" max="6" width="6.421875" style="0" customWidth="1"/>
  </cols>
  <sheetData>
    <row r="1" ht="15">
      <c r="A1" s="163" t="s">
        <v>357</v>
      </c>
    </row>
    <row r="2" ht="15">
      <c r="A2" s="163"/>
    </row>
    <row r="3" spans="1:3" ht="15">
      <c r="A3" s="178" t="s">
        <v>358</v>
      </c>
      <c r="B3" s="179"/>
      <c r="C3" s="199" t="s">
        <v>322</v>
      </c>
    </row>
    <row r="4" spans="1:7" ht="81.75" customHeight="1">
      <c r="A4" s="221" t="s">
        <v>361</v>
      </c>
      <c r="B4" s="221"/>
      <c r="C4" s="222" t="s">
        <v>398</v>
      </c>
      <c r="D4" s="222"/>
      <c r="E4" s="222"/>
      <c r="F4" s="177"/>
      <c r="G4" t="s">
        <v>356</v>
      </c>
    </row>
    <row r="5" ht="15.75" thickBot="1"/>
    <row r="6" spans="1:4" ht="18.75" thickBot="1">
      <c r="A6" s="223" t="s">
        <v>362</v>
      </c>
      <c r="B6" s="224"/>
      <c r="C6" s="224"/>
      <c r="D6" s="225"/>
    </row>
    <row r="7" spans="1:4" ht="15.75" thickBot="1">
      <c r="A7" s="180" t="s">
        <v>363</v>
      </c>
      <c r="B7" s="181" t="s">
        <v>364</v>
      </c>
      <c r="C7" s="180" t="s">
        <v>365</v>
      </c>
      <c r="D7" s="182" t="s">
        <v>272</v>
      </c>
    </row>
    <row r="8" spans="1:4" ht="15">
      <c r="A8" s="183" t="s">
        <v>366</v>
      </c>
      <c r="B8" s="184">
        <v>129</v>
      </c>
      <c r="C8" s="185">
        <v>231</v>
      </c>
      <c r="D8" s="186">
        <f>SUM(C8/B8)-1</f>
        <v>0.7906976744186047</v>
      </c>
    </row>
    <row r="9" spans="1:4" ht="15">
      <c r="A9" s="187" t="s">
        <v>367</v>
      </c>
      <c r="B9" s="188">
        <v>113</v>
      </c>
      <c r="C9" s="189">
        <v>326</v>
      </c>
      <c r="D9" s="190">
        <f aca="true" t="shared" si="0" ref="D9:D41">SUM(C9/B9)-1</f>
        <v>1.8849557522123894</v>
      </c>
    </row>
    <row r="10" spans="1:4" ht="15">
      <c r="A10" s="187" t="s">
        <v>368</v>
      </c>
      <c r="B10" s="188">
        <v>386</v>
      </c>
      <c r="C10" s="189">
        <v>597</v>
      </c>
      <c r="D10" s="190">
        <f t="shared" si="0"/>
        <v>0.5466321243523315</v>
      </c>
    </row>
    <row r="11" spans="1:4" ht="15">
      <c r="A11" s="187" t="s">
        <v>369</v>
      </c>
      <c r="B11" s="188">
        <v>101</v>
      </c>
      <c r="C11" s="189">
        <v>259</v>
      </c>
      <c r="D11" s="190">
        <f t="shared" si="0"/>
        <v>1.5643564356435644</v>
      </c>
    </row>
    <row r="12" spans="1:4" ht="15">
      <c r="A12" s="187" t="s">
        <v>370</v>
      </c>
      <c r="B12" s="188">
        <v>84</v>
      </c>
      <c r="C12" s="189">
        <v>131</v>
      </c>
      <c r="D12" s="190">
        <f t="shared" si="0"/>
        <v>0.5595238095238095</v>
      </c>
    </row>
    <row r="13" spans="1:4" ht="15">
      <c r="A13" s="187" t="s">
        <v>371</v>
      </c>
      <c r="B13" s="188">
        <v>27</v>
      </c>
      <c r="C13" s="189">
        <v>4</v>
      </c>
      <c r="D13" s="190">
        <f t="shared" si="0"/>
        <v>-0.8518518518518519</v>
      </c>
    </row>
    <row r="14" spans="1:4" ht="15">
      <c r="A14" s="187" t="s">
        <v>372</v>
      </c>
      <c r="B14" s="188">
        <v>64</v>
      </c>
      <c r="C14" s="189">
        <v>487</v>
      </c>
      <c r="D14" s="190">
        <f t="shared" si="0"/>
        <v>6.609375</v>
      </c>
    </row>
    <row r="15" spans="1:4" ht="15">
      <c r="A15" s="187" t="s">
        <v>373</v>
      </c>
      <c r="B15" s="188">
        <v>13</v>
      </c>
      <c r="C15" s="189">
        <v>121</v>
      </c>
      <c r="D15" s="190">
        <f t="shared" si="0"/>
        <v>8.307692307692308</v>
      </c>
    </row>
    <row r="16" spans="1:4" ht="15">
      <c r="A16" s="187" t="s">
        <v>374</v>
      </c>
      <c r="B16" s="188">
        <v>77</v>
      </c>
      <c r="C16" s="189">
        <v>74</v>
      </c>
      <c r="D16" s="190">
        <f t="shared" si="0"/>
        <v>-0.038961038961038974</v>
      </c>
    </row>
    <row r="17" spans="1:4" ht="15.75" thickBot="1">
      <c r="A17" s="187" t="s">
        <v>375</v>
      </c>
      <c r="B17" s="188">
        <v>53</v>
      </c>
      <c r="C17" s="189">
        <v>180</v>
      </c>
      <c r="D17" s="190">
        <f t="shared" si="0"/>
        <v>2.3962264150943398</v>
      </c>
    </row>
    <row r="18" spans="1:4" ht="15.75" thickBot="1">
      <c r="A18" s="180" t="s">
        <v>363</v>
      </c>
      <c r="B18" s="181" t="s">
        <v>364</v>
      </c>
      <c r="C18" s="180" t="s">
        <v>365</v>
      </c>
      <c r="D18" s="182" t="s">
        <v>272</v>
      </c>
    </row>
    <row r="19" spans="1:4" ht="15">
      <c r="A19" s="187" t="s">
        <v>376</v>
      </c>
      <c r="B19" s="188">
        <v>202</v>
      </c>
      <c r="C19" s="189">
        <v>168</v>
      </c>
      <c r="D19" s="190">
        <f t="shared" si="0"/>
        <v>-0.16831683168316836</v>
      </c>
    </row>
    <row r="20" spans="1:4" ht="15">
      <c r="A20" s="187" t="s">
        <v>377</v>
      </c>
      <c r="B20" s="188">
        <v>25</v>
      </c>
      <c r="C20" s="189">
        <v>192</v>
      </c>
      <c r="D20" s="190">
        <f t="shared" si="0"/>
        <v>6.68</v>
      </c>
    </row>
    <row r="21" spans="1:4" ht="15">
      <c r="A21" s="187" t="s">
        <v>378</v>
      </c>
      <c r="B21" s="188">
        <v>8</v>
      </c>
      <c r="C21" s="189">
        <v>62</v>
      </c>
      <c r="D21" s="190">
        <f t="shared" si="0"/>
        <v>6.75</v>
      </c>
    </row>
    <row r="22" spans="1:4" ht="15">
      <c r="A22" s="187" t="s">
        <v>379</v>
      </c>
      <c r="B22" s="188">
        <v>95</v>
      </c>
      <c r="C22" s="189">
        <v>140</v>
      </c>
      <c r="D22" s="190">
        <f t="shared" si="0"/>
        <v>0.4736842105263157</v>
      </c>
    </row>
    <row r="23" spans="1:4" ht="15">
      <c r="A23" s="187" t="s">
        <v>380</v>
      </c>
      <c r="B23" s="188">
        <v>6</v>
      </c>
      <c r="C23" s="189">
        <v>49</v>
      </c>
      <c r="D23" s="190">
        <f t="shared" si="0"/>
        <v>7.166666666666666</v>
      </c>
    </row>
    <row r="24" spans="1:4" ht="15">
      <c r="A24" s="187" t="s">
        <v>381</v>
      </c>
      <c r="B24" s="188">
        <v>506</v>
      </c>
      <c r="C24" s="189">
        <v>286</v>
      </c>
      <c r="D24" s="190">
        <f t="shared" si="0"/>
        <v>-0.4347826086956522</v>
      </c>
    </row>
    <row r="25" spans="1:4" ht="15">
      <c r="A25" s="187" t="s">
        <v>382</v>
      </c>
      <c r="B25" s="188">
        <v>77</v>
      </c>
      <c r="C25" s="189">
        <v>162</v>
      </c>
      <c r="D25" s="190">
        <f t="shared" si="0"/>
        <v>1.103896103896104</v>
      </c>
    </row>
    <row r="26" spans="1:4" ht="15">
      <c r="A26" s="187" t="s">
        <v>383</v>
      </c>
      <c r="B26" s="188">
        <v>52</v>
      </c>
      <c r="C26" s="189">
        <v>133</v>
      </c>
      <c r="D26" s="190">
        <f t="shared" si="0"/>
        <v>1.5576923076923075</v>
      </c>
    </row>
    <row r="27" spans="1:4" ht="15">
      <c r="A27" s="187" t="s">
        <v>384</v>
      </c>
      <c r="B27" s="188">
        <v>244</v>
      </c>
      <c r="C27" s="189">
        <v>184</v>
      </c>
      <c r="D27" s="190">
        <f t="shared" si="0"/>
        <v>-0.24590163934426235</v>
      </c>
    </row>
    <row r="28" spans="1:4" ht="15.75" thickBot="1">
      <c r="A28" s="187" t="s">
        <v>385</v>
      </c>
      <c r="B28" s="188">
        <v>24</v>
      </c>
      <c r="C28" s="189">
        <v>121</v>
      </c>
      <c r="D28" s="190">
        <f t="shared" si="0"/>
        <v>4.041666666666667</v>
      </c>
    </row>
    <row r="29" spans="1:4" ht="15.75" thickBot="1">
      <c r="A29" s="180" t="s">
        <v>363</v>
      </c>
      <c r="B29" s="181" t="s">
        <v>364</v>
      </c>
      <c r="C29" s="180" t="s">
        <v>365</v>
      </c>
      <c r="D29" s="182" t="s">
        <v>272</v>
      </c>
    </row>
    <row r="30" spans="1:4" ht="15">
      <c r="A30" s="187" t="s">
        <v>386</v>
      </c>
      <c r="B30" s="188">
        <v>9</v>
      </c>
      <c r="C30" s="189">
        <v>13</v>
      </c>
      <c r="D30" s="190">
        <f t="shared" si="0"/>
        <v>0.4444444444444444</v>
      </c>
    </row>
    <row r="31" spans="1:4" ht="15">
      <c r="A31" s="187" t="s">
        <v>387</v>
      </c>
      <c r="B31" s="188">
        <v>74</v>
      </c>
      <c r="C31" s="189">
        <v>243</v>
      </c>
      <c r="D31" s="190">
        <f t="shared" si="0"/>
        <v>2.2837837837837838</v>
      </c>
    </row>
    <row r="32" spans="1:4" ht="15">
      <c r="A32" s="187" t="s">
        <v>388</v>
      </c>
      <c r="B32" s="188">
        <v>260</v>
      </c>
      <c r="C32" s="189">
        <v>939</v>
      </c>
      <c r="D32" s="190">
        <f t="shared" si="0"/>
        <v>2.6115384615384616</v>
      </c>
    </row>
    <row r="33" spans="1:4" ht="15">
      <c r="A33" s="187" t="s">
        <v>389</v>
      </c>
      <c r="B33" s="188">
        <v>28</v>
      </c>
      <c r="C33" s="189">
        <v>128</v>
      </c>
      <c r="D33" s="190">
        <f t="shared" si="0"/>
        <v>3.571428571428571</v>
      </c>
    </row>
    <row r="34" spans="1:4" ht="15">
      <c r="A34" s="187" t="s">
        <v>390</v>
      </c>
      <c r="B34" s="188">
        <v>22</v>
      </c>
      <c r="C34" s="189">
        <v>63</v>
      </c>
      <c r="D34" s="190">
        <f t="shared" si="0"/>
        <v>1.8636363636363638</v>
      </c>
    </row>
    <row r="35" spans="1:4" ht="15">
      <c r="A35" s="187" t="s">
        <v>391</v>
      </c>
      <c r="B35" s="188">
        <v>281</v>
      </c>
      <c r="C35" s="189">
        <v>282</v>
      </c>
      <c r="D35" s="190">
        <f t="shared" si="0"/>
        <v>0.003558718861210064</v>
      </c>
    </row>
    <row r="36" spans="1:4" ht="15">
      <c r="A36" s="187" t="s">
        <v>392</v>
      </c>
      <c r="B36" s="188">
        <v>233</v>
      </c>
      <c r="C36" s="189">
        <v>579</v>
      </c>
      <c r="D36" s="190">
        <f t="shared" si="0"/>
        <v>1.484978540772532</v>
      </c>
    </row>
    <row r="37" spans="1:4" ht="15">
      <c r="A37" s="187" t="s">
        <v>393</v>
      </c>
      <c r="B37" s="188">
        <v>33</v>
      </c>
      <c r="C37" s="189">
        <v>110</v>
      </c>
      <c r="D37" s="190">
        <f t="shared" si="0"/>
        <v>2.3333333333333335</v>
      </c>
    </row>
    <row r="38" spans="1:4" ht="15">
      <c r="A38" s="187" t="s">
        <v>394</v>
      </c>
      <c r="B38" s="188">
        <v>299</v>
      </c>
      <c r="C38" s="189">
        <v>184</v>
      </c>
      <c r="D38" s="190">
        <f t="shared" si="0"/>
        <v>-0.3846153846153846</v>
      </c>
    </row>
    <row r="39" spans="1:4" ht="15">
      <c r="A39" s="187" t="s">
        <v>395</v>
      </c>
      <c r="B39" s="188">
        <v>295</v>
      </c>
      <c r="C39" s="189">
        <v>336</v>
      </c>
      <c r="D39" s="190">
        <f t="shared" si="0"/>
        <v>0.13898305084745766</v>
      </c>
    </row>
    <row r="40" spans="1:4" ht="15.75" thickBot="1">
      <c r="A40" s="191" t="s">
        <v>396</v>
      </c>
      <c r="B40" s="192">
        <v>43</v>
      </c>
      <c r="C40" s="193">
        <v>194</v>
      </c>
      <c r="D40" s="194">
        <f t="shared" si="0"/>
        <v>3.511627906976744</v>
      </c>
    </row>
    <row r="41" spans="1:4" ht="15.75" thickBot="1">
      <c r="A41" s="195" t="s">
        <v>397</v>
      </c>
      <c r="B41" s="196">
        <f>SUM(B8:B40)</f>
        <v>3863</v>
      </c>
      <c r="C41" s="197">
        <f>SUM(C8:C40)</f>
        <v>6978</v>
      </c>
      <c r="D41" s="198">
        <f t="shared" si="0"/>
        <v>0.8063681076883251</v>
      </c>
    </row>
  </sheetData>
  <sheetProtection/>
  <mergeCells count="3">
    <mergeCell ref="A4:B4"/>
    <mergeCell ref="C4:E4"/>
    <mergeCell ref="A6:D6"/>
  </mergeCell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d626425</dc:creator>
  <cp:keywords/>
  <dc:description/>
  <cp:lastModifiedBy>d013057</cp:lastModifiedBy>
  <dcterms:created xsi:type="dcterms:W3CDTF">2012-03-01T20:15:49Z</dcterms:created>
  <dcterms:modified xsi:type="dcterms:W3CDTF">2012-12-05T18:39:37Z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639182147</vt:i4>
  </property>
  <property fmtid="{D5CDD505-2E9C-101B-9397-08002B2CF9AE}" pid="3" name="_EmailSubject">
    <vt:lpwstr>Atualização da Página Indicadores</vt:lpwstr>
  </property>
  <property fmtid="{D5CDD505-2E9C-101B-9397-08002B2CF9AE}" pid="4" name="_AuthorEmail">
    <vt:lpwstr>cfiliciano@PREFEITURA.SP.GOV.BR</vt:lpwstr>
  </property>
  <property fmtid="{D5CDD505-2E9C-101B-9397-08002B2CF9AE}" pid="5" name="_AuthorEmailDisplayName">
    <vt:lpwstr>Cristiano Filiciano da Silva</vt:lpwstr>
  </property>
  <property fmtid="{D5CDD505-2E9C-101B-9397-08002B2CF9AE}" pid="6" name="_PreviousAdHocReviewCycleID">
    <vt:i4>-85036924</vt:i4>
  </property>
</Properties>
</file>