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020" tabRatio="227" activeTab="0"/>
  </bookViews>
  <sheets>
    <sheet name="Padrão" sheetId="1" r:id="rId1"/>
    <sheet name="Exemplo" sheetId="2" r:id="rId2"/>
  </sheets>
  <definedNames>
    <definedName name="_xlnm.Print_Area" localSheetId="1">'Exemplo'!$A$1:$O$29</definedName>
    <definedName name="_xlnm.Print_Area" localSheetId="0">'Padrão'!$A$1:$O$82</definedName>
  </definedNames>
  <calcPr fullCalcOnLoad="1"/>
</workbook>
</file>

<file path=xl/sharedStrings.xml><?xml version="1.0" encoding="utf-8"?>
<sst xmlns="http://schemas.openxmlformats.org/spreadsheetml/2006/main" count="759" uniqueCount="204">
  <si>
    <t>Sistema Viário Principal</t>
  </si>
  <si>
    <t>cód.</t>
  </si>
  <si>
    <t>cat.</t>
  </si>
  <si>
    <t>tipo</t>
  </si>
  <si>
    <t>nome</t>
  </si>
  <si>
    <t>vistoria</t>
  </si>
  <si>
    <t>data</t>
  </si>
  <si>
    <t>trecho vistoriado</t>
  </si>
  <si>
    <t>início</t>
  </si>
  <si>
    <t>término</t>
  </si>
  <si>
    <t>problema</t>
  </si>
  <si>
    <t>descrição</t>
  </si>
  <si>
    <t>local</t>
  </si>
  <si>
    <t>ordem de serviço</t>
  </si>
  <si>
    <t>no.</t>
  </si>
  <si>
    <t>situação</t>
  </si>
  <si>
    <t>p</t>
  </si>
  <si>
    <t>Al</t>
  </si>
  <si>
    <t>Barão de Limeira</t>
  </si>
  <si>
    <t>categoria</t>
  </si>
  <si>
    <t>principal</t>
  </si>
  <si>
    <t>t</t>
  </si>
  <si>
    <t>transversal</t>
  </si>
  <si>
    <t>Alameda</t>
  </si>
  <si>
    <t>R</t>
  </si>
  <si>
    <t>Rua</t>
  </si>
  <si>
    <t>Av</t>
  </si>
  <si>
    <t>Avenida</t>
  </si>
  <si>
    <t>Pr</t>
  </si>
  <si>
    <t>Praça</t>
  </si>
  <si>
    <t>Tu</t>
  </si>
  <si>
    <t>Túnel</t>
  </si>
  <si>
    <t>Vd</t>
  </si>
  <si>
    <t>Viaduto</t>
  </si>
  <si>
    <t>extensão</t>
  </si>
  <si>
    <t>Problemas</t>
  </si>
  <si>
    <t>Limpeza de boca de lobo</t>
  </si>
  <si>
    <t>Limpeza mecânica de galerias, ramais, poços de visita, bocas de lobo</t>
  </si>
  <si>
    <t>Conservação de galerias e demais dispositivos de drenagem</t>
  </si>
  <si>
    <t>Conservação de áreas urbanizadas/ajardinadas/praguejadas e entorno</t>
  </si>
  <si>
    <t>Manutenção e consevação de logradouros públicos</t>
  </si>
  <si>
    <t>pintura e recuperação de superfícies pichadas</t>
  </si>
  <si>
    <t xml:space="preserve">conservação de pavimentos viários </t>
  </si>
  <si>
    <t>Limpeza manual de piscinão</t>
  </si>
  <si>
    <t>Limpeza mecanizada de piscinão</t>
  </si>
  <si>
    <t>Outros Serviços</t>
  </si>
  <si>
    <t>Serviços SAFFOR</t>
  </si>
  <si>
    <t>Lei Cidade Limpa</t>
  </si>
  <si>
    <t>Lei PSIU</t>
  </si>
  <si>
    <t>Licença de funcionamento</t>
  </si>
  <si>
    <t>toda extensão</t>
  </si>
  <si>
    <t>td. ext.</t>
  </si>
  <si>
    <t>td.ext.</t>
  </si>
  <si>
    <t>Dino Bueno</t>
  </si>
  <si>
    <t>Nove de Julho</t>
  </si>
  <si>
    <t>Subprefeitura</t>
  </si>
  <si>
    <t>RELATÓRIO DE VISTORIA</t>
  </si>
  <si>
    <t>VM</t>
  </si>
  <si>
    <t>VILA MARIANA</t>
  </si>
  <si>
    <t>CODIFICAÇÃO</t>
  </si>
  <si>
    <t>programa</t>
  </si>
  <si>
    <t>total</t>
  </si>
  <si>
    <t>parcial</t>
  </si>
  <si>
    <t>Izidoro Ortiz</t>
  </si>
  <si>
    <t>Limpeza manual de galerias, córrego e canal</t>
  </si>
  <si>
    <t>Conservação de logradouro</t>
  </si>
  <si>
    <t>Conservação de jardim</t>
  </si>
  <si>
    <t>Conservação de drenagem</t>
  </si>
  <si>
    <t xml:space="preserve">Conservação de galerias </t>
  </si>
  <si>
    <t>Pichação</t>
  </si>
  <si>
    <t>Buraco</t>
  </si>
  <si>
    <t>Outros serviços</t>
  </si>
  <si>
    <t>no. 18</t>
  </si>
  <si>
    <t>no. 310</t>
  </si>
  <si>
    <t>Sinfonia Pastoral</t>
  </si>
  <si>
    <t>Duque de Caxias</t>
  </si>
  <si>
    <t>no. 1120</t>
  </si>
  <si>
    <t>Áurea</t>
  </si>
  <si>
    <t>São João</t>
  </si>
  <si>
    <t>Nothmann</t>
  </si>
  <si>
    <t>Sordino</t>
  </si>
  <si>
    <t>Trova Sandosa</t>
  </si>
  <si>
    <t>Santa Gertrudes</t>
  </si>
  <si>
    <t>Daher Elias Cutait</t>
  </si>
  <si>
    <t>Okuhara Koei</t>
  </si>
  <si>
    <t xml:space="preserve">sistema viário </t>
  </si>
  <si>
    <t>executado</t>
  </si>
  <si>
    <t>AS COLUNAS EM CINZA ("extensão","descrição","situação") CONTÉM FÓRMULAS</t>
  </si>
  <si>
    <t>NOTAS:</t>
  </si>
  <si>
    <t>AS COLUNAS "extensão" e "descrição" NÃO DEVEM SER DIGITADAS</t>
  </si>
  <si>
    <t>NA COLUNA "situação" DEVE SER DIGITADO "executado" EM SUBSTITUIÇÃO A "programado" QUANDO O SERVIÇO FOR CONCLUÍDO</t>
  </si>
  <si>
    <t>Lei MPL</t>
  </si>
  <si>
    <t>Nada Consta</t>
  </si>
  <si>
    <t>Cata bagulho</t>
  </si>
  <si>
    <t>Remoção de entulho</t>
  </si>
  <si>
    <t>Pintura de guias e postes</t>
  </si>
  <si>
    <t>Capinação e varrição</t>
  </si>
  <si>
    <t>Fiscalização de obras</t>
  </si>
  <si>
    <t xml:space="preserve">Sistema Viário </t>
  </si>
  <si>
    <t>Cód.</t>
  </si>
  <si>
    <t>Cat.</t>
  </si>
  <si>
    <t>Tipo</t>
  </si>
  <si>
    <t>Nome</t>
  </si>
  <si>
    <t>Data</t>
  </si>
  <si>
    <t>Programa</t>
  </si>
  <si>
    <t>Vistoria</t>
  </si>
  <si>
    <t>Trecho Vistoriado</t>
  </si>
  <si>
    <t>Início</t>
  </si>
  <si>
    <t>Término</t>
  </si>
  <si>
    <t>Extensão</t>
  </si>
  <si>
    <t>Descrição</t>
  </si>
  <si>
    <t>Problema</t>
  </si>
  <si>
    <t>Local</t>
  </si>
  <si>
    <t>Ordem de Serviço</t>
  </si>
  <si>
    <t>Situação</t>
  </si>
  <si>
    <t>Veículo abandonado</t>
  </si>
  <si>
    <t>Pç</t>
  </si>
  <si>
    <t>s/n</t>
  </si>
  <si>
    <t>Av.</t>
  </si>
  <si>
    <t>do Fico</t>
  </si>
  <si>
    <t>nr.226</t>
  </si>
  <si>
    <t>Dom Lucas Obes</t>
  </si>
  <si>
    <t>Subprefeitura Ipiranga</t>
  </si>
  <si>
    <t>Período de: 28/07 a 03/08/12 -  Agosto/2012</t>
  </si>
  <si>
    <t>Vigário Albernaz</t>
  </si>
  <si>
    <t>65171/12</t>
  </si>
  <si>
    <t>Alencar Araripe</t>
  </si>
  <si>
    <t>nr.86</t>
  </si>
  <si>
    <t>Profa. Edméia Attab</t>
  </si>
  <si>
    <t>nr 89</t>
  </si>
  <si>
    <t>Maria Estéfano</t>
  </si>
  <si>
    <t>65172/12</t>
  </si>
  <si>
    <t>c/Emb.Álvaro Lins</t>
  </si>
  <si>
    <t>Frei Jose Maria Lorenzetti</t>
  </si>
  <si>
    <t>Prof. Zeferino Vaz</t>
  </si>
  <si>
    <t>65220/12</t>
  </si>
  <si>
    <t>Lágrimas</t>
  </si>
  <si>
    <t>65161/12</t>
  </si>
  <si>
    <t>Manuel Pontes</t>
  </si>
  <si>
    <t>c/Côn.Xavier</t>
  </si>
  <si>
    <t>Álvaro Fragoso</t>
  </si>
  <si>
    <t>Campante</t>
  </si>
  <si>
    <t>Pres.Wilson</t>
  </si>
  <si>
    <t>emb.viad.Gde.SP</t>
  </si>
  <si>
    <t>65679/12</t>
  </si>
  <si>
    <t>Maestro João Sepe</t>
  </si>
  <si>
    <t>65662/12</t>
  </si>
  <si>
    <t>Marquês de Olinda</t>
  </si>
  <si>
    <t>65706/12</t>
  </si>
  <si>
    <t>Pinheiro da Cunha</t>
  </si>
  <si>
    <t>65709/12</t>
  </si>
  <si>
    <t>nr.26</t>
  </si>
  <si>
    <t>Amadis</t>
  </si>
  <si>
    <t>Aida</t>
  </si>
  <si>
    <t>Antonio Frederico</t>
  </si>
  <si>
    <t>Lício de Miranda</t>
  </si>
  <si>
    <t>Vemag</t>
  </si>
  <si>
    <t>Monsenhor Pizarro</t>
  </si>
  <si>
    <t>Cte.Taylor</t>
  </si>
  <si>
    <t>td.ext</t>
  </si>
  <si>
    <t>Mário Granzi</t>
  </si>
  <si>
    <t>66069/12</t>
  </si>
  <si>
    <t>Brás Gonçalves</t>
  </si>
  <si>
    <t>Eugênio Falk</t>
  </si>
  <si>
    <t>Dom Macário</t>
  </si>
  <si>
    <t>São Dimas</t>
  </si>
  <si>
    <t>Patrimonio</t>
  </si>
  <si>
    <t>Cap.Mendes Flores</t>
  </si>
  <si>
    <t>66472/12</t>
  </si>
  <si>
    <t>Dr.Plínio do Amaral</t>
  </si>
  <si>
    <t>Estado</t>
  </si>
  <si>
    <t>c/r.Patriotas</t>
  </si>
  <si>
    <t>Alexandre Rapin</t>
  </si>
  <si>
    <t>66474/12</t>
  </si>
  <si>
    <t>Guaianá</t>
  </si>
  <si>
    <t>66512/12</t>
  </si>
  <si>
    <t>Prof. Arnaldo Semeraro</t>
  </si>
  <si>
    <t>66514/12</t>
  </si>
  <si>
    <t>66034/12</t>
  </si>
  <si>
    <t>Leopoldo Figueiredo</t>
  </si>
  <si>
    <t>Nova Hamburgo</t>
  </si>
  <si>
    <t>Canoas</t>
  </si>
  <si>
    <t>Cursino</t>
  </si>
  <si>
    <t>Xavier Curado</t>
  </si>
  <si>
    <t>nr. 356</t>
  </si>
  <si>
    <t>Pérsia</t>
  </si>
  <si>
    <t>Santo Antonio de Catigeró</t>
  </si>
  <si>
    <t>das Juntas Provisórias</t>
  </si>
  <si>
    <t>sob viad.Alm.Delamare</t>
  </si>
  <si>
    <t>Carioca</t>
  </si>
  <si>
    <t>Aragarças</t>
  </si>
  <si>
    <t>Alm. Delamare</t>
  </si>
  <si>
    <t>Brás de Pina</t>
  </si>
  <si>
    <t>Xavier de Almeida</t>
  </si>
  <si>
    <t>66818/12</t>
  </si>
  <si>
    <t>66940/12</t>
  </si>
  <si>
    <t>66948/12</t>
  </si>
  <si>
    <t>66967/12</t>
  </si>
  <si>
    <t>Oscar Pereira Rodrigues Saracura</t>
  </si>
  <si>
    <t>c/r.Dom Man.Andrade</t>
  </si>
  <si>
    <t>nr. 956 e 1008</t>
  </si>
  <si>
    <t>nr. 218</t>
  </si>
  <si>
    <t>c/r.Brig.Jordão</t>
  </si>
  <si>
    <t>65217/12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</si>
</sst>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mmm/yyyy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6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5" fontId="0" fillId="0" borderId="10" xfId="0" applyNumberForma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15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2" borderId="14" xfId="0" applyFont="1" applyFill="1" applyBorder="1" applyAlignment="1">
      <alignment horizontal="left"/>
    </xf>
    <xf numFmtId="0" fontId="1" fillId="32" borderId="14" xfId="0" applyFont="1" applyFill="1" applyBorder="1" applyAlignment="1">
      <alignment/>
    </xf>
    <xf numFmtId="0" fontId="0" fillId="32" borderId="10" xfId="0" applyFill="1" applyBorder="1" applyAlignment="1">
      <alignment horizontal="left"/>
    </xf>
    <xf numFmtId="0" fontId="0" fillId="32" borderId="10" xfId="0" applyFill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6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5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2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666750</xdr:colOff>
      <xdr:row>16</xdr:row>
      <xdr:rowOff>47625</xdr:rowOff>
    </xdr:from>
    <xdr:ext cx="3400425" cy="419100"/>
    <xdr:sp>
      <xdr:nvSpPr>
        <xdr:cNvPr id="1" name="Text Box 1"/>
        <xdr:cNvSpPr txBox="1">
          <a:spLocks noChangeArrowheads="1"/>
        </xdr:cNvSpPr>
      </xdr:nvSpPr>
      <xdr:spPr>
        <a:xfrm>
          <a:off x="3200400" y="2714625"/>
          <a:ext cx="3400425" cy="419100"/>
        </a:xfrm>
        <a:prstGeom prst="rect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EXEMPLO FICTÍCIO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2"/>
  <sheetViews>
    <sheetView tabSelected="1" zoomScalePageLayoutView="0" workbookViewId="0" topLeftCell="A45">
      <selection activeCell="O82" sqref="A1:O82"/>
    </sheetView>
  </sheetViews>
  <sheetFormatPr defaultColWidth="9.140625" defaultRowHeight="12.75"/>
  <cols>
    <col min="1" max="1" width="3.421875" style="2" customWidth="1"/>
    <col min="2" max="2" width="3.00390625" style="2" customWidth="1"/>
    <col min="3" max="3" width="4.00390625" style="0" customWidth="1"/>
    <col min="4" max="4" width="24.57421875" style="0" customWidth="1"/>
    <col min="5" max="5" width="9.00390625" style="2" customWidth="1"/>
    <col min="6" max="6" width="7.28125" style="2" customWidth="1"/>
    <col min="7" max="7" width="6.00390625" style="2" customWidth="1"/>
    <col min="8" max="8" width="6.140625" style="2" customWidth="1"/>
    <col min="9" max="9" width="5.8515625" style="3" customWidth="1"/>
    <col min="10" max="10" width="3.7109375" style="2" customWidth="1"/>
    <col min="11" max="11" width="23.28125" style="0" bestFit="1" customWidth="1"/>
    <col min="12" max="12" width="17.7109375" style="2" customWidth="1"/>
    <col min="13" max="13" width="10.8515625" style="2" customWidth="1"/>
    <col min="14" max="15" width="9.00390625" style="2" customWidth="1"/>
    <col min="21" max="21" width="6.140625" style="3" customWidth="1"/>
    <col min="22" max="22" width="24.57421875" style="0" customWidth="1"/>
    <col min="23" max="23" width="4.28125" style="0" customWidth="1"/>
    <col min="24" max="24" width="36.140625" style="0" customWidth="1"/>
  </cols>
  <sheetData>
    <row r="1" spans="1:15" ht="18">
      <c r="A1" s="29" t="s">
        <v>56</v>
      </c>
      <c r="I1" s="39"/>
      <c r="J1" s="46" t="s">
        <v>122</v>
      </c>
      <c r="K1" s="29"/>
      <c r="L1" s="17"/>
      <c r="M1" s="17"/>
      <c r="N1" s="17"/>
      <c r="O1" s="17"/>
    </row>
    <row r="2" spans="1:15" ht="18">
      <c r="A2" s="22"/>
      <c r="I2" s="40" t="s">
        <v>123</v>
      </c>
      <c r="J2" s="33"/>
      <c r="K2" s="34"/>
      <c r="L2" s="17"/>
      <c r="M2" s="17"/>
      <c r="N2" s="17"/>
      <c r="O2" s="17"/>
    </row>
    <row r="4" spans="1:19" ht="12.75">
      <c r="A4" s="9" t="s">
        <v>98</v>
      </c>
      <c r="B4" s="10"/>
      <c r="C4" s="11"/>
      <c r="D4" s="12"/>
      <c r="E4" s="31" t="s">
        <v>105</v>
      </c>
      <c r="F4" s="54" t="s">
        <v>106</v>
      </c>
      <c r="G4" s="55"/>
      <c r="H4" s="55"/>
      <c r="I4" s="21"/>
      <c r="J4" s="20" t="s">
        <v>111</v>
      </c>
      <c r="K4" s="20"/>
      <c r="L4" s="21"/>
      <c r="M4" s="10" t="s">
        <v>113</v>
      </c>
      <c r="N4" s="10"/>
      <c r="O4" s="35"/>
      <c r="S4" s="1" t="s">
        <v>59</v>
      </c>
    </row>
    <row r="5" spans="1:19" ht="12.75">
      <c r="A5" s="14" t="s">
        <v>99</v>
      </c>
      <c r="B5" s="14" t="s">
        <v>100</v>
      </c>
      <c r="C5" s="15" t="s">
        <v>101</v>
      </c>
      <c r="D5" s="15" t="s">
        <v>102</v>
      </c>
      <c r="E5" s="14" t="s">
        <v>103</v>
      </c>
      <c r="F5" s="14" t="s">
        <v>104</v>
      </c>
      <c r="G5" s="14" t="s">
        <v>107</v>
      </c>
      <c r="H5" s="14" t="s">
        <v>108</v>
      </c>
      <c r="I5" s="24" t="s">
        <v>109</v>
      </c>
      <c r="J5" s="14" t="s">
        <v>99</v>
      </c>
      <c r="K5" s="25" t="s">
        <v>110</v>
      </c>
      <c r="L5" s="14" t="s">
        <v>112</v>
      </c>
      <c r="M5" s="14" t="s">
        <v>14</v>
      </c>
      <c r="N5" s="14" t="s">
        <v>103</v>
      </c>
      <c r="O5" s="36" t="s">
        <v>114</v>
      </c>
      <c r="S5" t="s">
        <v>0</v>
      </c>
    </row>
    <row r="6" spans="1:22" ht="12.75" customHeight="1">
      <c r="A6" s="45">
        <v>1</v>
      </c>
      <c r="B6" s="6" t="s">
        <v>21</v>
      </c>
      <c r="C6" s="6" t="s">
        <v>24</v>
      </c>
      <c r="D6" s="43" t="s">
        <v>124</v>
      </c>
      <c r="E6" s="18">
        <v>41120</v>
      </c>
      <c r="F6" s="41" t="s">
        <v>62</v>
      </c>
      <c r="G6" s="6">
        <v>300</v>
      </c>
      <c r="H6" s="6">
        <v>920</v>
      </c>
      <c r="I6" s="26">
        <f>+H6-G6</f>
        <v>620</v>
      </c>
      <c r="J6" s="6">
        <v>5</v>
      </c>
      <c r="K6" s="27" t="str">
        <f>VLOOKUP(J6,$U$19:$V$45,2)</f>
        <v>Conservação de drenagem</v>
      </c>
      <c r="L6" s="49" t="s">
        <v>199</v>
      </c>
      <c r="M6" s="47" t="s">
        <v>125</v>
      </c>
      <c r="N6" s="18">
        <f aca="true" t="shared" si="0" ref="N6:N20">E6</f>
        <v>41120</v>
      </c>
      <c r="O6" s="37" t="s">
        <v>86</v>
      </c>
      <c r="T6" t="s">
        <v>19</v>
      </c>
      <c r="U6" s="3" t="s">
        <v>16</v>
      </c>
      <c r="V6" t="s">
        <v>20</v>
      </c>
    </row>
    <row r="7" spans="1:22" ht="12.75" customHeight="1">
      <c r="A7" s="45">
        <v>2</v>
      </c>
      <c r="B7" s="6" t="s">
        <v>16</v>
      </c>
      <c r="C7" s="42" t="s">
        <v>24</v>
      </c>
      <c r="D7" s="43" t="s">
        <v>126</v>
      </c>
      <c r="E7" s="18">
        <v>41120</v>
      </c>
      <c r="F7" s="41" t="s">
        <v>62</v>
      </c>
      <c r="G7" s="6">
        <v>0</v>
      </c>
      <c r="H7" s="6">
        <v>1500</v>
      </c>
      <c r="I7" s="26">
        <f>+H7-G7</f>
        <v>1500</v>
      </c>
      <c r="J7" s="6">
        <v>5</v>
      </c>
      <c r="K7" s="27" t="str">
        <f>VLOOKUP(J7,$U$19:$V$45,2)</f>
        <v>Conservação de drenagem</v>
      </c>
      <c r="L7" s="42" t="s">
        <v>127</v>
      </c>
      <c r="M7" s="47" t="s">
        <v>125</v>
      </c>
      <c r="N7" s="18">
        <f t="shared" si="0"/>
        <v>41120</v>
      </c>
      <c r="O7" s="37" t="s">
        <v>86</v>
      </c>
      <c r="U7" s="3" t="s">
        <v>21</v>
      </c>
      <c r="V7" t="s">
        <v>22</v>
      </c>
    </row>
    <row r="8" spans="1:22" ht="12.75" customHeight="1">
      <c r="A8" s="45">
        <v>3</v>
      </c>
      <c r="B8" s="6" t="s">
        <v>21</v>
      </c>
      <c r="C8" s="6" t="s">
        <v>24</v>
      </c>
      <c r="D8" s="43" t="s">
        <v>128</v>
      </c>
      <c r="E8" s="18">
        <v>41120</v>
      </c>
      <c r="F8" s="41" t="s">
        <v>61</v>
      </c>
      <c r="G8" s="6">
        <v>0</v>
      </c>
      <c r="H8" s="6">
        <v>214</v>
      </c>
      <c r="I8" s="26">
        <f>+H8-G8</f>
        <v>214</v>
      </c>
      <c r="J8" s="6">
        <v>5</v>
      </c>
      <c r="K8" s="27" t="str">
        <f>VLOOKUP(J8,$U$19:$V$45,2)</f>
        <v>Conservação de drenagem</v>
      </c>
      <c r="L8" s="42" t="s">
        <v>129</v>
      </c>
      <c r="M8" s="47" t="s">
        <v>125</v>
      </c>
      <c r="N8" s="18">
        <f t="shared" si="0"/>
        <v>41120</v>
      </c>
      <c r="O8" s="37" t="s">
        <v>86</v>
      </c>
      <c r="T8" t="s">
        <v>3</v>
      </c>
      <c r="U8" s="3" t="s">
        <v>17</v>
      </c>
      <c r="V8" t="s">
        <v>23</v>
      </c>
    </row>
    <row r="9" spans="1:22" ht="12.75" customHeight="1">
      <c r="A9" s="45">
        <v>4</v>
      </c>
      <c r="B9" s="42" t="s">
        <v>21</v>
      </c>
      <c r="C9" s="6" t="s">
        <v>116</v>
      </c>
      <c r="D9" s="7" t="s">
        <v>133</v>
      </c>
      <c r="E9" s="18">
        <v>41120</v>
      </c>
      <c r="F9" s="18" t="s">
        <v>61</v>
      </c>
      <c r="G9" s="6">
        <v>0</v>
      </c>
      <c r="H9" s="6">
        <v>440</v>
      </c>
      <c r="I9" s="26">
        <v>440</v>
      </c>
      <c r="J9" s="6">
        <v>6</v>
      </c>
      <c r="K9" s="27" t="s">
        <v>66</v>
      </c>
      <c r="L9" s="6" t="s">
        <v>52</v>
      </c>
      <c r="M9" s="2" t="s">
        <v>203</v>
      </c>
      <c r="N9" s="18">
        <f t="shared" si="0"/>
        <v>41120</v>
      </c>
      <c r="O9" s="37" t="s">
        <v>86</v>
      </c>
      <c r="U9" s="3" t="s">
        <v>26</v>
      </c>
      <c r="V9" t="s">
        <v>27</v>
      </c>
    </row>
    <row r="10" spans="1:22" ht="12.75" customHeight="1">
      <c r="A10" s="45">
        <v>5</v>
      </c>
      <c r="B10" s="6" t="s">
        <v>21</v>
      </c>
      <c r="C10" s="6" t="s">
        <v>116</v>
      </c>
      <c r="D10" s="43" t="s">
        <v>134</v>
      </c>
      <c r="E10" s="18">
        <v>41120</v>
      </c>
      <c r="F10" s="41" t="s">
        <v>62</v>
      </c>
      <c r="G10" s="6">
        <v>300</v>
      </c>
      <c r="H10" s="6">
        <v>800</v>
      </c>
      <c r="I10" s="26">
        <f aca="true" t="shared" si="1" ref="I10:I21">+H10-G10</f>
        <v>500</v>
      </c>
      <c r="J10" s="6">
        <v>6</v>
      </c>
      <c r="K10" s="27" t="str">
        <f aca="true" t="shared" si="2" ref="K10:K21">VLOOKUP(J10,$U$19:$V$45,2)</f>
        <v>Conservação de jardim</v>
      </c>
      <c r="L10" s="6" t="s">
        <v>52</v>
      </c>
      <c r="M10" s="2" t="s">
        <v>135</v>
      </c>
      <c r="N10" s="18">
        <f t="shared" si="0"/>
        <v>41120</v>
      </c>
      <c r="O10" s="37" t="s">
        <v>86</v>
      </c>
      <c r="U10" s="3" t="s">
        <v>28</v>
      </c>
      <c r="V10" t="s">
        <v>29</v>
      </c>
    </row>
    <row r="11" spans="1:15" ht="12.75" customHeight="1">
      <c r="A11" s="45">
        <v>6</v>
      </c>
      <c r="B11" s="6" t="s">
        <v>21</v>
      </c>
      <c r="C11" s="6" t="s">
        <v>24</v>
      </c>
      <c r="D11" s="43" t="s">
        <v>130</v>
      </c>
      <c r="E11" s="18">
        <v>41120</v>
      </c>
      <c r="F11" s="41" t="s">
        <v>61</v>
      </c>
      <c r="G11" s="49">
        <v>0</v>
      </c>
      <c r="H11" s="49">
        <v>150</v>
      </c>
      <c r="I11" s="26">
        <f t="shared" si="1"/>
        <v>150</v>
      </c>
      <c r="J11" s="6">
        <v>7</v>
      </c>
      <c r="K11" s="27" t="str">
        <f t="shared" si="2"/>
        <v>Conservação de logradouro</v>
      </c>
      <c r="L11" s="52" t="s">
        <v>132</v>
      </c>
      <c r="M11" s="47" t="s">
        <v>131</v>
      </c>
      <c r="N11" s="18">
        <f t="shared" si="0"/>
        <v>41120</v>
      </c>
      <c r="O11" s="37" t="s">
        <v>86</v>
      </c>
    </row>
    <row r="12" spans="1:15" ht="12.75" customHeight="1">
      <c r="A12" s="45">
        <v>7</v>
      </c>
      <c r="B12" s="42" t="s">
        <v>16</v>
      </c>
      <c r="C12" s="42" t="s">
        <v>118</v>
      </c>
      <c r="D12" s="43" t="s">
        <v>136</v>
      </c>
      <c r="E12" s="18">
        <v>41120</v>
      </c>
      <c r="F12" s="41" t="s">
        <v>62</v>
      </c>
      <c r="G12" s="6">
        <v>1800</v>
      </c>
      <c r="H12" s="6">
        <v>4000</v>
      </c>
      <c r="I12" s="26">
        <f t="shared" si="1"/>
        <v>2200</v>
      </c>
      <c r="J12" s="6">
        <v>10</v>
      </c>
      <c r="K12" s="27" t="str">
        <f t="shared" si="2"/>
        <v>Buraco</v>
      </c>
      <c r="L12" s="6" t="s">
        <v>52</v>
      </c>
      <c r="M12" s="47" t="s">
        <v>137</v>
      </c>
      <c r="N12" s="18">
        <f t="shared" si="0"/>
        <v>41120</v>
      </c>
      <c r="O12" s="37" t="s">
        <v>86</v>
      </c>
    </row>
    <row r="13" spans="1:15" ht="12.75" customHeight="1">
      <c r="A13" s="45">
        <v>8</v>
      </c>
      <c r="B13" s="42" t="s">
        <v>16</v>
      </c>
      <c r="C13" s="42" t="s">
        <v>118</v>
      </c>
      <c r="D13" s="43" t="s">
        <v>136</v>
      </c>
      <c r="E13" s="18">
        <v>41120</v>
      </c>
      <c r="F13" s="41" t="s">
        <v>62</v>
      </c>
      <c r="G13" s="6"/>
      <c r="H13" s="6"/>
      <c r="I13" s="26">
        <f t="shared" si="1"/>
        <v>0</v>
      </c>
      <c r="J13" s="6">
        <v>19</v>
      </c>
      <c r="K13" s="27" t="str">
        <f t="shared" si="2"/>
        <v>Remoção de entulho</v>
      </c>
      <c r="L13" s="42" t="s">
        <v>139</v>
      </c>
      <c r="M13" s="47" t="s">
        <v>117</v>
      </c>
      <c r="N13" s="18">
        <f t="shared" si="0"/>
        <v>41120</v>
      </c>
      <c r="O13" s="37" t="s">
        <v>86</v>
      </c>
    </row>
    <row r="14" spans="1:22" ht="12.75" customHeight="1">
      <c r="A14" s="45">
        <v>9</v>
      </c>
      <c r="B14" s="6" t="s">
        <v>21</v>
      </c>
      <c r="C14" s="6" t="s">
        <v>24</v>
      </c>
      <c r="D14" s="43" t="s">
        <v>138</v>
      </c>
      <c r="E14" s="18">
        <v>41120</v>
      </c>
      <c r="F14" s="41" t="s">
        <v>61</v>
      </c>
      <c r="G14" s="6">
        <v>0</v>
      </c>
      <c r="H14" s="6">
        <v>163</v>
      </c>
      <c r="I14" s="26">
        <f t="shared" si="1"/>
        <v>163</v>
      </c>
      <c r="J14" s="6">
        <v>10</v>
      </c>
      <c r="K14" s="27" t="str">
        <f t="shared" si="2"/>
        <v>Buraco</v>
      </c>
      <c r="L14" s="6" t="s">
        <v>52</v>
      </c>
      <c r="M14" s="47" t="s">
        <v>137</v>
      </c>
      <c r="N14" s="18">
        <f t="shared" si="0"/>
        <v>41120</v>
      </c>
      <c r="O14" s="37" t="s">
        <v>86</v>
      </c>
      <c r="U14" s="3" t="s">
        <v>30</v>
      </c>
      <c r="V14" t="s">
        <v>31</v>
      </c>
    </row>
    <row r="15" spans="1:22" ht="12.75" customHeight="1">
      <c r="A15" s="45">
        <v>10</v>
      </c>
      <c r="B15" s="6" t="s">
        <v>21</v>
      </c>
      <c r="C15" s="6" t="s">
        <v>24</v>
      </c>
      <c r="D15" s="43" t="s">
        <v>140</v>
      </c>
      <c r="E15" s="18">
        <v>41120</v>
      </c>
      <c r="F15" s="41" t="s">
        <v>61</v>
      </c>
      <c r="G15" s="6">
        <v>0</v>
      </c>
      <c r="H15" s="6">
        <v>1000</v>
      </c>
      <c r="I15" s="26">
        <f t="shared" si="1"/>
        <v>1000</v>
      </c>
      <c r="J15" s="6">
        <v>13</v>
      </c>
      <c r="K15" s="27" t="str">
        <f t="shared" si="2"/>
        <v>Lei Cidade Limpa</v>
      </c>
      <c r="L15" s="6" t="s">
        <v>52</v>
      </c>
      <c r="M15" s="2" t="s">
        <v>117</v>
      </c>
      <c r="N15" s="18">
        <f t="shared" si="0"/>
        <v>41120</v>
      </c>
      <c r="O15" s="37" t="s">
        <v>86</v>
      </c>
      <c r="U15" s="3" t="s">
        <v>32</v>
      </c>
      <c r="V15" t="s">
        <v>33</v>
      </c>
    </row>
    <row r="16" spans="1:19" ht="12.75" customHeight="1">
      <c r="A16" s="45">
        <v>11</v>
      </c>
      <c r="B16" s="6" t="s">
        <v>21</v>
      </c>
      <c r="C16" s="6" t="s">
        <v>24</v>
      </c>
      <c r="D16" s="43" t="s">
        <v>140</v>
      </c>
      <c r="E16" s="18">
        <v>41120</v>
      </c>
      <c r="F16" s="41" t="s">
        <v>61</v>
      </c>
      <c r="G16" s="6"/>
      <c r="H16" s="6"/>
      <c r="I16" s="26">
        <f t="shared" si="1"/>
        <v>0</v>
      </c>
      <c r="J16" s="6">
        <v>21</v>
      </c>
      <c r="K16" s="27" t="str">
        <f t="shared" si="2"/>
        <v>Capinação e varrição</v>
      </c>
      <c r="L16" s="6" t="s">
        <v>52</v>
      </c>
      <c r="M16" s="2" t="s">
        <v>117</v>
      </c>
      <c r="N16" s="18">
        <f t="shared" si="0"/>
        <v>41120</v>
      </c>
      <c r="O16" s="37" t="s">
        <v>86</v>
      </c>
      <c r="S16" t="s">
        <v>35</v>
      </c>
    </row>
    <row r="17" spans="1:22" ht="12.75" customHeight="1">
      <c r="A17" s="45">
        <v>12</v>
      </c>
      <c r="B17" s="42" t="s">
        <v>21</v>
      </c>
      <c r="C17" s="6" t="s">
        <v>24</v>
      </c>
      <c r="D17" s="43" t="s">
        <v>141</v>
      </c>
      <c r="E17" s="18">
        <v>41120</v>
      </c>
      <c r="F17" s="41" t="s">
        <v>61</v>
      </c>
      <c r="G17" s="6">
        <v>0</v>
      </c>
      <c r="H17" s="6">
        <v>890</v>
      </c>
      <c r="I17" s="26">
        <f t="shared" si="1"/>
        <v>890</v>
      </c>
      <c r="J17" s="6">
        <v>13</v>
      </c>
      <c r="K17" s="27" t="str">
        <f t="shared" si="2"/>
        <v>Lei Cidade Limpa</v>
      </c>
      <c r="L17" s="6" t="s">
        <v>52</v>
      </c>
      <c r="M17" s="2" t="s">
        <v>117</v>
      </c>
      <c r="N17" s="18">
        <f t="shared" si="0"/>
        <v>41120</v>
      </c>
      <c r="O17" s="37" t="s">
        <v>86</v>
      </c>
      <c r="U17" s="3" t="s">
        <v>52</v>
      </c>
      <c r="V17" t="s">
        <v>50</v>
      </c>
    </row>
    <row r="18" spans="1:23" ht="12.75" customHeight="1">
      <c r="A18" s="45">
        <v>13</v>
      </c>
      <c r="B18" s="42" t="s">
        <v>21</v>
      </c>
      <c r="C18" s="6" t="s">
        <v>24</v>
      </c>
      <c r="D18" s="43" t="s">
        <v>141</v>
      </c>
      <c r="E18" s="18">
        <v>41120</v>
      </c>
      <c r="F18" s="41" t="s">
        <v>61</v>
      </c>
      <c r="G18" s="6"/>
      <c r="H18" s="6"/>
      <c r="I18" s="26">
        <f t="shared" si="1"/>
        <v>0</v>
      </c>
      <c r="J18" s="6">
        <v>20</v>
      </c>
      <c r="K18" s="27" t="str">
        <f t="shared" si="2"/>
        <v>Pintura de guias e postes</v>
      </c>
      <c r="L18" s="6" t="s">
        <v>52</v>
      </c>
      <c r="M18" s="2" t="s">
        <v>117</v>
      </c>
      <c r="N18" s="18">
        <f t="shared" si="0"/>
        <v>41120</v>
      </c>
      <c r="O18" s="37" t="s">
        <v>86</v>
      </c>
      <c r="U18" s="3" t="s">
        <v>1</v>
      </c>
      <c r="W18" t="s">
        <v>46</v>
      </c>
    </row>
    <row r="19" spans="1:22" ht="12.75" customHeight="1">
      <c r="A19" s="45">
        <v>14</v>
      </c>
      <c r="B19" s="42" t="s">
        <v>21</v>
      </c>
      <c r="C19" s="6" t="s">
        <v>24</v>
      </c>
      <c r="D19" s="43" t="s">
        <v>141</v>
      </c>
      <c r="E19" s="18">
        <v>41120</v>
      </c>
      <c r="F19" s="41" t="s">
        <v>61</v>
      </c>
      <c r="G19" s="6"/>
      <c r="H19" s="6"/>
      <c r="I19" s="26">
        <f t="shared" si="1"/>
        <v>0</v>
      </c>
      <c r="J19" s="6">
        <v>21</v>
      </c>
      <c r="K19" s="27" t="str">
        <f t="shared" si="2"/>
        <v>Capinação e varrição</v>
      </c>
      <c r="L19" s="6" t="s">
        <v>52</v>
      </c>
      <c r="M19" s="2" t="s">
        <v>117</v>
      </c>
      <c r="N19" s="18">
        <f t="shared" si="0"/>
        <v>41120</v>
      </c>
      <c r="O19" s="37" t="s">
        <v>86</v>
      </c>
      <c r="U19" s="3">
        <v>0</v>
      </c>
      <c r="V19" t="s">
        <v>92</v>
      </c>
    </row>
    <row r="20" spans="1:24" ht="12.75" customHeight="1">
      <c r="A20" s="45">
        <v>15</v>
      </c>
      <c r="B20" s="42" t="s">
        <v>21</v>
      </c>
      <c r="C20" s="6" t="s">
        <v>24</v>
      </c>
      <c r="D20" s="43" t="s">
        <v>153</v>
      </c>
      <c r="E20" s="18">
        <v>41120</v>
      </c>
      <c r="F20" s="41" t="s">
        <v>61</v>
      </c>
      <c r="G20" s="6">
        <v>0</v>
      </c>
      <c r="H20" s="6">
        <v>700</v>
      </c>
      <c r="I20" s="26">
        <f t="shared" si="1"/>
        <v>700</v>
      </c>
      <c r="J20" s="6">
        <v>20</v>
      </c>
      <c r="K20" s="27" t="str">
        <f t="shared" si="2"/>
        <v>Pintura de guias e postes</v>
      </c>
      <c r="L20" s="6" t="s">
        <v>52</v>
      </c>
      <c r="M20" s="2" t="s">
        <v>117</v>
      </c>
      <c r="N20" s="18">
        <f t="shared" si="0"/>
        <v>41120</v>
      </c>
      <c r="O20" s="37" t="s">
        <v>86</v>
      </c>
      <c r="U20" s="3">
        <v>1</v>
      </c>
      <c r="V20" t="s">
        <v>36</v>
      </c>
      <c r="W20" s="3">
        <v>1</v>
      </c>
      <c r="X20" t="s">
        <v>36</v>
      </c>
    </row>
    <row r="21" spans="1:24" ht="12.75" customHeight="1">
      <c r="A21" s="45">
        <v>16</v>
      </c>
      <c r="B21" s="42" t="s">
        <v>21</v>
      </c>
      <c r="C21" s="42" t="s">
        <v>24</v>
      </c>
      <c r="D21" s="43" t="s">
        <v>147</v>
      </c>
      <c r="E21" s="18">
        <v>41121</v>
      </c>
      <c r="F21" s="41" t="s">
        <v>61</v>
      </c>
      <c r="G21" s="6">
        <v>0</v>
      </c>
      <c r="H21" s="6">
        <v>600</v>
      </c>
      <c r="I21" s="26">
        <f t="shared" si="1"/>
        <v>600</v>
      </c>
      <c r="J21" s="6">
        <v>6</v>
      </c>
      <c r="K21" s="27" t="str">
        <f t="shared" si="2"/>
        <v>Conservação de jardim</v>
      </c>
      <c r="L21" s="42" t="s">
        <v>52</v>
      </c>
      <c r="M21" s="42" t="s">
        <v>148</v>
      </c>
      <c r="N21" s="18">
        <f>E25</f>
        <v>41121</v>
      </c>
      <c r="O21" s="37" t="s">
        <v>86</v>
      </c>
      <c r="U21" s="3">
        <v>2</v>
      </c>
      <c r="V21" t="s">
        <v>68</v>
      </c>
      <c r="W21" s="3">
        <v>2</v>
      </c>
      <c r="X21" t="s">
        <v>64</v>
      </c>
    </row>
    <row r="22" spans="1:24" ht="12.75" customHeight="1">
      <c r="A22" s="45">
        <v>17</v>
      </c>
      <c r="B22" s="6" t="s">
        <v>21</v>
      </c>
      <c r="C22" s="6" t="s">
        <v>116</v>
      </c>
      <c r="D22" s="7" t="s">
        <v>149</v>
      </c>
      <c r="E22" s="18">
        <v>41121</v>
      </c>
      <c r="F22" s="41" t="s">
        <v>61</v>
      </c>
      <c r="G22" s="6">
        <v>0</v>
      </c>
      <c r="H22" s="6">
        <v>1100</v>
      </c>
      <c r="I22" s="26">
        <v>1100</v>
      </c>
      <c r="J22" s="6">
        <v>6</v>
      </c>
      <c r="K22" s="27" t="s">
        <v>66</v>
      </c>
      <c r="L22" s="6" t="s">
        <v>52</v>
      </c>
      <c r="M22" s="42" t="s">
        <v>150</v>
      </c>
      <c r="N22" s="18">
        <f>E26</f>
        <v>41121</v>
      </c>
      <c r="O22" s="37" t="s">
        <v>86</v>
      </c>
      <c r="W22" s="3">
        <v>3</v>
      </c>
      <c r="X22" t="s">
        <v>37</v>
      </c>
    </row>
    <row r="23" spans="1:24" ht="12.75" customHeight="1">
      <c r="A23" s="45">
        <v>18</v>
      </c>
      <c r="B23" s="6" t="s">
        <v>16</v>
      </c>
      <c r="C23" s="42" t="s">
        <v>118</v>
      </c>
      <c r="D23" s="43" t="s">
        <v>142</v>
      </c>
      <c r="E23" s="18">
        <v>41121</v>
      </c>
      <c r="F23" s="18" t="s">
        <v>62</v>
      </c>
      <c r="G23" s="6">
        <v>4100</v>
      </c>
      <c r="H23" s="6">
        <v>4650</v>
      </c>
      <c r="I23" s="26">
        <f>+H23-G23</f>
        <v>550</v>
      </c>
      <c r="J23" s="6">
        <v>7</v>
      </c>
      <c r="K23" s="27" t="str">
        <f aca="true" t="shared" si="3" ref="K23:K33">VLOOKUP(J23,$U$19:$V$45,2)</f>
        <v>Conservação de logradouro</v>
      </c>
      <c r="L23" s="6" t="s">
        <v>143</v>
      </c>
      <c r="M23" s="42" t="s">
        <v>144</v>
      </c>
      <c r="N23" s="18">
        <f>E24</f>
        <v>41121</v>
      </c>
      <c r="O23" s="37" t="s">
        <v>86</v>
      </c>
      <c r="U23" s="3">
        <v>5</v>
      </c>
      <c r="V23" t="s">
        <v>67</v>
      </c>
      <c r="W23" s="3">
        <v>5</v>
      </c>
      <c r="X23" t="s">
        <v>38</v>
      </c>
    </row>
    <row r="24" spans="1:24" ht="12.75" customHeight="1">
      <c r="A24" s="45">
        <v>19</v>
      </c>
      <c r="B24" s="42" t="s">
        <v>21</v>
      </c>
      <c r="C24" s="42" t="s">
        <v>24</v>
      </c>
      <c r="D24" s="43" t="s">
        <v>145</v>
      </c>
      <c r="E24" s="18">
        <v>41121</v>
      </c>
      <c r="F24" s="41" t="s">
        <v>61</v>
      </c>
      <c r="G24" s="6">
        <v>0</v>
      </c>
      <c r="H24" s="6">
        <v>290</v>
      </c>
      <c r="I24" s="26">
        <f>+H24-G24</f>
        <v>290</v>
      </c>
      <c r="J24" s="6">
        <v>10</v>
      </c>
      <c r="K24" s="27" t="str">
        <f t="shared" si="3"/>
        <v>Buraco</v>
      </c>
      <c r="L24" s="42" t="s">
        <v>151</v>
      </c>
      <c r="M24" s="42" t="s">
        <v>146</v>
      </c>
      <c r="N24" s="18">
        <f>E20</f>
        <v>41120</v>
      </c>
      <c r="O24" s="37" t="s">
        <v>86</v>
      </c>
      <c r="U24" s="3">
        <v>6</v>
      </c>
      <c r="V24" t="s">
        <v>66</v>
      </c>
      <c r="W24" s="3">
        <v>6</v>
      </c>
      <c r="X24" t="s">
        <v>39</v>
      </c>
    </row>
    <row r="25" spans="1:24" ht="12.75" customHeight="1">
      <c r="A25" s="45">
        <v>20</v>
      </c>
      <c r="B25" s="6" t="s">
        <v>21</v>
      </c>
      <c r="C25" s="6" t="s">
        <v>24</v>
      </c>
      <c r="D25" s="43" t="s">
        <v>152</v>
      </c>
      <c r="E25" s="18">
        <v>41121</v>
      </c>
      <c r="F25" s="41" t="s">
        <v>61</v>
      </c>
      <c r="G25" s="6">
        <v>0</v>
      </c>
      <c r="H25" s="6">
        <v>600</v>
      </c>
      <c r="I25" s="26">
        <f>+H25-G25</f>
        <v>600</v>
      </c>
      <c r="J25" s="6">
        <v>13</v>
      </c>
      <c r="K25" s="27" t="str">
        <f t="shared" si="3"/>
        <v>Lei Cidade Limpa</v>
      </c>
      <c r="L25" s="6" t="s">
        <v>52</v>
      </c>
      <c r="M25" s="42" t="s">
        <v>117</v>
      </c>
      <c r="N25" s="18">
        <f>E23</f>
        <v>41121</v>
      </c>
      <c r="O25" s="37" t="s">
        <v>86</v>
      </c>
      <c r="U25" s="3">
        <v>7</v>
      </c>
      <c r="V25" t="s">
        <v>65</v>
      </c>
      <c r="W25" s="3">
        <v>7</v>
      </c>
      <c r="X25" t="s">
        <v>40</v>
      </c>
    </row>
    <row r="26" spans="1:24" ht="12.75" customHeight="1">
      <c r="A26" s="45">
        <v>21</v>
      </c>
      <c r="B26" s="6" t="s">
        <v>21</v>
      </c>
      <c r="C26" s="6" t="s">
        <v>24</v>
      </c>
      <c r="D26" s="43" t="s">
        <v>152</v>
      </c>
      <c r="E26" s="18">
        <v>41121</v>
      </c>
      <c r="F26" s="41" t="s">
        <v>61</v>
      </c>
      <c r="G26" s="6"/>
      <c r="H26" s="6"/>
      <c r="I26" s="26">
        <f>+H26-G26</f>
        <v>0</v>
      </c>
      <c r="J26" s="6">
        <v>21</v>
      </c>
      <c r="K26" s="27" t="str">
        <f t="shared" si="3"/>
        <v>Capinação e varrição</v>
      </c>
      <c r="L26" s="6" t="s">
        <v>52</v>
      </c>
      <c r="M26" s="42" t="s">
        <v>117</v>
      </c>
      <c r="N26" s="18">
        <f>E24</f>
        <v>41121</v>
      </c>
      <c r="O26" s="37" t="s">
        <v>86</v>
      </c>
      <c r="U26" s="3">
        <v>9</v>
      </c>
      <c r="V26" t="s">
        <v>69</v>
      </c>
      <c r="W26" s="3">
        <v>9</v>
      </c>
      <c r="X26" t="s">
        <v>41</v>
      </c>
    </row>
    <row r="27" spans="1:24" ht="12.75" customHeight="1">
      <c r="A27" s="45">
        <v>22</v>
      </c>
      <c r="B27" s="6" t="s">
        <v>21</v>
      </c>
      <c r="C27" s="6" t="s">
        <v>24</v>
      </c>
      <c r="D27" s="43" t="s">
        <v>154</v>
      </c>
      <c r="E27" s="18">
        <v>41121</v>
      </c>
      <c r="F27" s="41" t="s">
        <v>61</v>
      </c>
      <c r="G27" s="6">
        <v>0</v>
      </c>
      <c r="H27" s="6">
        <v>730</v>
      </c>
      <c r="I27" s="26">
        <f>+H27-G27</f>
        <v>730</v>
      </c>
      <c r="J27" s="6">
        <v>13</v>
      </c>
      <c r="K27" s="27" t="str">
        <f t="shared" si="3"/>
        <v>Lei Cidade Limpa</v>
      </c>
      <c r="L27" s="6" t="s">
        <v>52</v>
      </c>
      <c r="M27" s="42" t="s">
        <v>117</v>
      </c>
      <c r="N27" s="18">
        <f aca="true" t="shared" si="4" ref="N27:N40">E27</f>
        <v>41121</v>
      </c>
      <c r="O27" s="37" t="s">
        <v>86</v>
      </c>
      <c r="U27" s="3">
        <v>10</v>
      </c>
      <c r="V27" t="s">
        <v>70</v>
      </c>
      <c r="W27" s="3">
        <v>10</v>
      </c>
      <c r="X27" t="s">
        <v>42</v>
      </c>
    </row>
    <row r="28" spans="1:24" ht="12.75" customHeight="1">
      <c r="A28" s="45">
        <v>23</v>
      </c>
      <c r="B28" s="6" t="s">
        <v>21</v>
      </c>
      <c r="C28" s="6" t="s">
        <v>24</v>
      </c>
      <c r="D28" s="43" t="s">
        <v>154</v>
      </c>
      <c r="E28" s="18">
        <v>41121</v>
      </c>
      <c r="F28" s="41" t="s">
        <v>61</v>
      </c>
      <c r="G28" s="6"/>
      <c r="H28" s="6"/>
      <c r="I28" s="26">
        <f aca="true" t="shared" si="5" ref="I28:I34">+H28-G28</f>
        <v>0</v>
      </c>
      <c r="J28" s="6">
        <v>21</v>
      </c>
      <c r="K28" s="27" t="str">
        <f t="shared" si="3"/>
        <v>Capinação e varrição</v>
      </c>
      <c r="L28" s="6" t="s">
        <v>52</v>
      </c>
      <c r="M28" s="42" t="s">
        <v>117</v>
      </c>
      <c r="N28" s="18">
        <f t="shared" si="4"/>
        <v>41121</v>
      </c>
      <c r="O28" s="37" t="s">
        <v>86</v>
      </c>
      <c r="W28" s="3">
        <v>11</v>
      </c>
      <c r="X28" t="s">
        <v>43</v>
      </c>
    </row>
    <row r="29" spans="1:24" ht="12.75" customHeight="1">
      <c r="A29" s="45">
        <v>24</v>
      </c>
      <c r="B29" s="42" t="s">
        <v>16</v>
      </c>
      <c r="C29" s="6" t="s">
        <v>24</v>
      </c>
      <c r="D29" s="43" t="s">
        <v>155</v>
      </c>
      <c r="E29" s="18">
        <v>41121</v>
      </c>
      <c r="F29" s="41" t="s">
        <v>61</v>
      </c>
      <c r="G29" s="6">
        <v>0</v>
      </c>
      <c r="H29" s="6">
        <v>650</v>
      </c>
      <c r="I29" s="26">
        <f t="shared" si="5"/>
        <v>650</v>
      </c>
      <c r="J29" s="6">
        <v>13</v>
      </c>
      <c r="K29" s="27" t="str">
        <f t="shared" si="3"/>
        <v>Lei Cidade Limpa</v>
      </c>
      <c r="L29" s="6" t="s">
        <v>52</v>
      </c>
      <c r="M29" s="42" t="s">
        <v>117</v>
      </c>
      <c r="N29" s="18">
        <f t="shared" si="4"/>
        <v>41121</v>
      </c>
      <c r="O29" s="37" t="s">
        <v>86</v>
      </c>
      <c r="W29" s="3">
        <v>12</v>
      </c>
      <c r="X29" t="s">
        <v>44</v>
      </c>
    </row>
    <row r="30" spans="1:20" ht="12.75" customHeight="1">
      <c r="A30" s="45">
        <v>25</v>
      </c>
      <c r="B30" s="42" t="s">
        <v>16</v>
      </c>
      <c r="C30" s="6" t="s">
        <v>24</v>
      </c>
      <c r="D30" s="43" t="s">
        <v>155</v>
      </c>
      <c r="E30" s="18">
        <v>41121</v>
      </c>
      <c r="F30" s="41" t="s">
        <v>61</v>
      </c>
      <c r="G30" s="6"/>
      <c r="H30" s="6"/>
      <c r="I30" s="26">
        <f t="shared" si="5"/>
        <v>0</v>
      </c>
      <c r="J30" s="6">
        <v>21</v>
      </c>
      <c r="K30" s="27" t="str">
        <f t="shared" si="3"/>
        <v>Capinação e varrição</v>
      </c>
      <c r="L30" s="6" t="s">
        <v>52</v>
      </c>
      <c r="M30" s="6" t="s">
        <v>117</v>
      </c>
      <c r="N30" s="18">
        <f t="shared" si="4"/>
        <v>41121</v>
      </c>
      <c r="O30" s="37" t="s">
        <v>86</v>
      </c>
      <c r="T30" t="s">
        <v>45</v>
      </c>
    </row>
    <row r="31" spans="1:22" ht="12.75" customHeight="1">
      <c r="A31" s="45">
        <v>26</v>
      </c>
      <c r="B31" s="42" t="s">
        <v>16</v>
      </c>
      <c r="C31" s="6" t="s">
        <v>24</v>
      </c>
      <c r="D31" s="43" t="s">
        <v>156</v>
      </c>
      <c r="E31" s="18">
        <v>41121</v>
      </c>
      <c r="F31" s="41" t="s">
        <v>62</v>
      </c>
      <c r="G31" s="6">
        <v>0</v>
      </c>
      <c r="H31" s="6">
        <v>860</v>
      </c>
      <c r="I31" s="26">
        <f t="shared" si="5"/>
        <v>860</v>
      </c>
      <c r="J31" s="6">
        <v>13</v>
      </c>
      <c r="K31" s="27" t="str">
        <f t="shared" si="3"/>
        <v>Lei Cidade Limpa</v>
      </c>
      <c r="L31" s="6" t="s">
        <v>52</v>
      </c>
      <c r="M31" s="6" t="s">
        <v>117</v>
      </c>
      <c r="N31" s="18">
        <f t="shared" si="4"/>
        <v>41121</v>
      </c>
      <c r="O31" s="37" t="s">
        <v>86</v>
      </c>
      <c r="U31" s="3">
        <v>13</v>
      </c>
      <c r="V31" t="s">
        <v>47</v>
      </c>
    </row>
    <row r="32" spans="1:22" ht="12.75" customHeight="1">
      <c r="A32" s="45">
        <v>27</v>
      </c>
      <c r="B32" s="42" t="s">
        <v>16</v>
      </c>
      <c r="C32" s="6" t="s">
        <v>24</v>
      </c>
      <c r="D32" s="43" t="s">
        <v>156</v>
      </c>
      <c r="E32" s="18">
        <v>41121</v>
      </c>
      <c r="F32" s="41" t="s">
        <v>62</v>
      </c>
      <c r="G32" s="6"/>
      <c r="H32" s="6"/>
      <c r="I32" s="26">
        <f t="shared" si="5"/>
        <v>0</v>
      </c>
      <c r="J32" s="6">
        <v>21</v>
      </c>
      <c r="K32" s="27" t="str">
        <f t="shared" si="3"/>
        <v>Capinação e varrição</v>
      </c>
      <c r="L32" s="6" t="s">
        <v>52</v>
      </c>
      <c r="M32" s="6" t="s">
        <v>117</v>
      </c>
      <c r="N32" s="18">
        <f t="shared" si="4"/>
        <v>41121</v>
      </c>
      <c r="O32" s="37" t="s">
        <v>86</v>
      </c>
      <c r="U32" s="3">
        <v>14</v>
      </c>
      <c r="V32" t="s">
        <v>48</v>
      </c>
    </row>
    <row r="33" spans="1:22" ht="12.75" customHeight="1">
      <c r="A33" s="45">
        <v>28</v>
      </c>
      <c r="B33" s="6" t="s">
        <v>21</v>
      </c>
      <c r="C33" s="6" t="s">
        <v>24</v>
      </c>
      <c r="D33" s="43" t="s">
        <v>157</v>
      </c>
      <c r="E33" s="18">
        <v>41121</v>
      </c>
      <c r="F33" s="18" t="s">
        <v>61</v>
      </c>
      <c r="G33" s="6">
        <v>0</v>
      </c>
      <c r="H33" s="6">
        <v>100</v>
      </c>
      <c r="I33" s="26">
        <f t="shared" si="5"/>
        <v>100</v>
      </c>
      <c r="J33" s="6">
        <v>19</v>
      </c>
      <c r="K33" s="27" t="str">
        <f t="shared" si="3"/>
        <v>Remoção de entulho</v>
      </c>
      <c r="L33" s="6" t="s">
        <v>52</v>
      </c>
      <c r="M33" s="6" t="s">
        <v>117</v>
      </c>
      <c r="N33" s="18">
        <f t="shared" si="4"/>
        <v>41121</v>
      </c>
      <c r="O33" s="37" t="s">
        <v>86</v>
      </c>
      <c r="U33" s="3">
        <v>15</v>
      </c>
      <c r="V33" t="s">
        <v>49</v>
      </c>
    </row>
    <row r="34" spans="1:22" ht="12.75" customHeight="1">
      <c r="A34" s="45">
        <v>29</v>
      </c>
      <c r="B34" s="42" t="s">
        <v>16</v>
      </c>
      <c r="C34" s="6" t="s">
        <v>24</v>
      </c>
      <c r="D34" s="7" t="s">
        <v>158</v>
      </c>
      <c r="E34" s="18">
        <v>41121</v>
      </c>
      <c r="F34" s="41" t="s">
        <v>62</v>
      </c>
      <c r="G34" s="6">
        <v>0</v>
      </c>
      <c r="H34" s="6">
        <v>500</v>
      </c>
      <c r="I34" s="26">
        <f t="shared" si="5"/>
        <v>500</v>
      </c>
      <c r="J34" s="6">
        <v>19</v>
      </c>
      <c r="K34" s="27" t="s">
        <v>94</v>
      </c>
      <c r="L34" s="6" t="s">
        <v>159</v>
      </c>
      <c r="M34" s="6" t="s">
        <v>117</v>
      </c>
      <c r="N34" s="18">
        <f t="shared" si="4"/>
        <v>41121</v>
      </c>
      <c r="O34" s="37" t="s">
        <v>86</v>
      </c>
      <c r="U34" s="3">
        <v>16</v>
      </c>
      <c r="V34" t="s">
        <v>91</v>
      </c>
    </row>
    <row r="35" spans="1:22" ht="12" customHeight="1">
      <c r="A35" s="45">
        <v>30</v>
      </c>
      <c r="B35" s="42" t="s">
        <v>21</v>
      </c>
      <c r="C35" s="6" t="s">
        <v>116</v>
      </c>
      <c r="D35" s="43" t="s">
        <v>162</v>
      </c>
      <c r="E35" s="18">
        <v>41122</v>
      </c>
      <c r="F35" s="18" t="s">
        <v>61</v>
      </c>
      <c r="G35" s="6">
        <v>0</v>
      </c>
      <c r="H35" s="6">
        <v>600</v>
      </c>
      <c r="I35" s="26">
        <f>H35-G35</f>
        <v>600</v>
      </c>
      <c r="J35" s="6">
        <v>6</v>
      </c>
      <c r="K35" s="27" t="str">
        <f>VLOOKUP(J35,$U$19:$V$45,2)</f>
        <v>Conservação de jardim</v>
      </c>
      <c r="L35" s="6" t="s">
        <v>159</v>
      </c>
      <c r="M35" s="6" t="s">
        <v>117</v>
      </c>
      <c r="N35" s="18">
        <f t="shared" si="4"/>
        <v>41122</v>
      </c>
      <c r="O35" s="37" t="s">
        <v>86</v>
      </c>
      <c r="U35" s="3">
        <v>17</v>
      </c>
      <c r="V35" t="s">
        <v>93</v>
      </c>
    </row>
    <row r="36" spans="1:15" ht="12.75" customHeight="1">
      <c r="A36" s="45">
        <v>31</v>
      </c>
      <c r="B36" s="42" t="s">
        <v>21</v>
      </c>
      <c r="C36" s="6" t="s">
        <v>24</v>
      </c>
      <c r="D36" s="43" t="s">
        <v>160</v>
      </c>
      <c r="E36" s="18">
        <v>41122</v>
      </c>
      <c r="F36" s="18" t="s">
        <v>61</v>
      </c>
      <c r="G36" s="6">
        <v>0</v>
      </c>
      <c r="H36" s="6">
        <v>100</v>
      </c>
      <c r="I36" s="26">
        <f>H36-G36</f>
        <v>100</v>
      </c>
      <c r="J36" s="6">
        <v>7</v>
      </c>
      <c r="K36" s="27" t="str">
        <f>VLOOKUP(J36,$U$19:$V$45,2)</f>
        <v>Conservação de logradouro</v>
      </c>
      <c r="L36" s="6" t="s">
        <v>159</v>
      </c>
      <c r="M36" s="42" t="s">
        <v>161</v>
      </c>
      <c r="N36" s="18">
        <f t="shared" si="4"/>
        <v>41122</v>
      </c>
      <c r="O36" s="37" t="s">
        <v>86</v>
      </c>
    </row>
    <row r="37" spans="1:22" ht="12.75" customHeight="1">
      <c r="A37" s="45">
        <v>32</v>
      </c>
      <c r="B37" s="42" t="s">
        <v>21</v>
      </c>
      <c r="C37" s="6" t="s">
        <v>24</v>
      </c>
      <c r="D37" s="43" t="s">
        <v>119</v>
      </c>
      <c r="E37" s="18">
        <v>41122</v>
      </c>
      <c r="F37" s="18" t="s">
        <v>61</v>
      </c>
      <c r="G37" s="6">
        <v>0</v>
      </c>
      <c r="H37" s="6">
        <v>340</v>
      </c>
      <c r="I37" s="26">
        <f>+H37-G37</f>
        <v>340</v>
      </c>
      <c r="J37" s="6">
        <v>10</v>
      </c>
      <c r="K37" s="27" t="str">
        <f>VLOOKUP(J37,$U$19:$V$45,2)</f>
        <v>Buraco</v>
      </c>
      <c r="L37" s="6" t="s">
        <v>159</v>
      </c>
      <c r="M37" s="42" t="s">
        <v>178</v>
      </c>
      <c r="N37" s="18">
        <f t="shared" si="4"/>
        <v>41122</v>
      </c>
      <c r="O37" s="37" t="s">
        <v>86</v>
      </c>
      <c r="U37" s="3">
        <v>19</v>
      </c>
      <c r="V37" t="s">
        <v>94</v>
      </c>
    </row>
    <row r="38" spans="1:22" ht="12.75" customHeight="1">
      <c r="A38" s="45">
        <v>33</v>
      </c>
      <c r="B38" s="42" t="s">
        <v>21</v>
      </c>
      <c r="C38" s="6" t="s">
        <v>24</v>
      </c>
      <c r="D38" s="43" t="s">
        <v>163</v>
      </c>
      <c r="E38" s="18">
        <v>41122</v>
      </c>
      <c r="F38" s="18" t="s">
        <v>61</v>
      </c>
      <c r="G38" s="6">
        <v>0</v>
      </c>
      <c r="H38" s="6">
        <v>657</v>
      </c>
      <c r="I38" s="26">
        <v>657</v>
      </c>
      <c r="J38" s="6">
        <v>19</v>
      </c>
      <c r="K38" s="27" t="str">
        <f>VLOOKUP(J38,$U$19:$V$45,2)</f>
        <v>Remoção de entulho</v>
      </c>
      <c r="L38" s="6" t="s">
        <v>159</v>
      </c>
      <c r="M38" s="6" t="s">
        <v>117</v>
      </c>
      <c r="N38" s="18">
        <f t="shared" si="4"/>
        <v>41122</v>
      </c>
      <c r="O38" s="37" t="s">
        <v>86</v>
      </c>
      <c r="U38" s="3">
        <v>20</v>
      </c>
      <c r="V38" t="s">
        <v>95</v>
      </c>
    </row>
    <row r="39" spans="1:22" ht="12.75" customHeight="1">
      <c r="A39" s="45">
        <v>34</v>
      </c>
      <c r="B39" s="42" t="s">
        <v>16</v>
      </c>
      <c r="C39" s="42" t="s">
        <v>24</v>
      </c>
      <c r="D39" s="43" t="s">
        <v>164</v>
      </c>
      <c r="E39" s="18">
        <v>41122</v>
      </c>
      <c r="F39" s="18" t="s">
        <v>61</v>
      </c>
      <c r="G39" s="6">
        <v>0</v>
      </c>
      <c r="H39" s="6">
        <v>1250</v>
      </c>
      <c r="I39" s="26">
        <f>+H39-G39</f>
        <v>1250</v>
      </c>
      <c r="J39" s="6">
        <v>19</v>
      </c>
      <c r="K39" s="27" t="str">
        <f>VLOOKUP(J39,$U$19:$V$45,2)</f>
        <v>Remoção de entulho</v>
      </c>
      <c r="L39" s="6" t="s">
        <v>159</v>
      </c>
      <c r="M39" s="6" t="s">
        <v>117</v>
      </c>
      <c r="N39" s="18">
        <f t="shared" si="4"/>
        <v>41122</v>
      </c>
      <c r="O39" s="37" t="s">
        <v>86</v>
      </c>
      <c r="U39" s="3">
        <v>21</v>
      </c>
      <c r="V39" t="s">
        <v>96</v>
      </c>
    </row>
    <row r="40" spans="1:15" ht="12.75" customHeight="1">
      <c r="A40" s="45">
        <v>35</v>
      </c>
      <c r="B40" s="6" t="s">
        <v>21</v>
      </c>
      <c r="C40" s="6" t="s">
        <v>24</v>
      </c>
      <c r="D40" s="43" t="s">
        <v>165</v>
      </c>
      <c r="E40" s="18">
        <v>41122</v>
      </c>
      <c r="F40" s="18" t="s">
        <v>61</v>
      </c>
      <c r="G40" s="6">
        <v>0</v>
      </c>
      <c r="H40" s="6">
        <v>100</v>
      </c>
      <c r="I40" s="26">
        <f aca="true" t="shared" si="6" ref="I40:I64">+H40-G40</f>
        <v>100</v>
      </c>
      <c r="J40" s="6">
        <v>13</v>
      </c>
      <c r="K40" s="27" t="str">
        <f aca="true" t="shared" si="7" ref="K40:K71">VLOOKUP(J40,$U$19:$V$45,2)</f>
        <v>Lei Cidade Limpa</v>
      </c>
      <c r="L40" s="6" t="s">
        <v>159</v>
      </c>
      <c r="M40" s="6" t="s">
        <v>117</v>
      </c>
      <c r="N40" s="18">
        <f t="shared" si="4"/>
        <v>41122</v>
      </c>
      <c r="O40" s="37" t="s">
        <v>86</v>
      </c>
    </row>
    <row r="41" spans="1:22" ht="12.75" customHeight="1">
      <c r="A41" s="45">
        <v>36</v>
      </c>
      <c r="B41" s="6" t="s">
        <v>21</v>
      </c>
      <c r="C41" s="6" t="s">
        <v>24</v>
      </c>
      <c r="D41" s="43" t="s">
        <v>165</v>
      </c>
      <c r="E41" s="18">
        <v>41122</v>
      </c>
      <c r="F41" s="18" t="s">
        <v>61</v>
      </c>
      <c r="G41" s="6"/>
      <c r="H41" s="6"/>
      <c r="I41" s="26">
        <f t="shared" si="6"/>
        <v>0</v>
      </c>
      <c r="J41" s="6">
        <v>20</v>
      </c>
      <c r="K41" s="27" t="str">
        <f t="shared" si="7"/>
        <v>Pintura de guias e postes</v>
      </c>
      <c r="L41" s="6" t="s">
        <v>159</v>
      </c>
      <c r="M41" s="6" t="s">
        <v>117</v>
      </c>
      <c r="N41" s="18">
        <f aca="true" t="shared" si="8" ref="N41:N79">E41</f>
        <v>41122</v>
      </c>
      <c r="O41" s="37" t="s">
        <v>86</v>
      </c>
      <c r="U41" s="3">
        <v>22</v>
      </c>
      <c r="V41" t="s">
        <v>97</v>
      </c>
    </row>
    <row r="42" spans="1:15" ht="12.75" customHeight="1">
      <c r="A42" s="45">
        <v>37</v>
      </c>
      <c r="B42" s="6" t="s">
        <v>21</v>
      </c>
      <c r="C42" s="6" t="s">
        <v>24</v>
      </c>
      <c r="D42" s="43" t="s">
        <v>165</v>
      </c>
      <c r="E42" s="18">
        <v>41122</v>
      </c>
      <c r="F42" s="18" t="s">
        <v>61</v>
      </c>
      <c r="G42" s="6"/>
      <c r="H42" s="6"/>
      <c r="I42" s="26">
        <f t="shared" si="6"/>
        <v>0</v>
      </c>
      <c r="J42" s="6">
        <v>21</v>
      </c>
      <c r="K42" s="27" t="str">
        <f t="shared" si="7"/>
        <v>Capinação e varrição</v>
      </c>
      <c r="L42" s="6" t="s">
        <v>159</v>
      </c>
      <c r="M42" s="6" t="s">
        <v>117</v>
      </c>
      <c r="N42" s="18">
        <f t="shared" si="8"/>
        <v>41122</v>
      </c>
      <c r="O42" s="37" t="s">
        <v>86</v>
      </c>
    </row>
    <row r="43" spans="1:15" ht="12.75" customHeight="1">
      <c r="A43" s="45">
        <v>38</v>
      </c>
      <c r="B43" s="6" t="s">
        <v>21</v>
      </c>
      <c r="C43" s="6" t="s">
        <v>24</v>
      </c>
      <c r="D43" s="43" t="s">
        <v>166</v>
      </c>
      <c r="E43" s="18">
        <v>41122</v>
      </c>
      <c r="F43" s="18" t="s">
        <v>61</v>
      </c>
      <c r="G43" s="6">
        <v>0</v>
      </c>
      <c r="H43" s="6">
        <v>100</v>
      </c>
      <c r="I43" s="26">
        <f>+H43-G43</f>
        <v>100</v>
      </c>
      <c r="J43" s="6">
        <v>13</v>
      </c>
      <c r="K43" s="27" t="str">
        <f t="shared" si="7"/>
        <v>Lei Cidade Limpa</v>
      </c>
      <c r="L43" s="6" t="s">
        <v>159</v>
      </c>
      <c r="M43" s="6" t="s">
        <v>117</v>
      </c>
      <c r="N43" s="18">
        <f t="shared" si="8"/>
        <v>41122</v>
      </c>
      <c r="O43" s="37" t="s">
        <v>86</v>
      </c>
    </row>
    <row r="44" spans="1:22" ht="12.75" customHeight="1">
      <c r="A44" s="45">
        <v>39</v>
      </c>
      <c r="B44" s="6" t="s">
        <v>21</v>
      </c>
      <c r="C44" s="6" t="s">
        <v>24</v>
      </c>
      <c r="D44" s="43" t="s">
        <v>166</v>
      </c>
      <c r="E44" s="18">
        <v>41122</v>
      </c>
      <c r="F44" s="18" t="s">
        <v>61</v>
      </c>
      <c r="G44" s="6"/>
      <c r="H44" s="6"/>
      <c r="I44" s="26">
        <f>+H44-G44</f>
        <v>0</v>
      </c>
      <c r="J44" s="6">
        <v>20</v>
      </c>
      <c r="K44" s="27" t="str">
        <f t="shared" si="7"/>
        <v>Pintura de guias e postes</v>
      </c>
      <c r="L44" s="6" t="s">
        <v>159</v>
      </c>
      <c r="M44" s="6" t="s">
        <v>117</v>
      </c>
      <c r="N44" s="18">
        <f t="shared" si="8"/>
        <v>41122</v>
      </c>
      <c r="O44" s="37" t="s">
        <v>86</v>
      </c>
      <c r="U44" s="3">
        <v>23</v>
      </c>
      <c r="V44" t="s">
        <v>115</v>
      </c>
    </row>
    <row r="45" spans="1:22" ht="12.75" customHeight="1">
      <c r="A45" s="45">
        <v>40</v>
      </c>
      <c r="B45" s="6" t="s">
        <v>21</v>
      </c>
      <c r="C45" s="6" t="s">
        <v>24</v>
      </c>
      <c r="D45" s="43" t="s">
        <v>166</v>
      </c>
      <c r="E45" s="18">
        <v>41122</v>
      </c>
      <c r="F45" s="18" t="s">
        <v>61</v>
      </c>
      <c r="G45" s="6"/>
      <c r="H45" s="6"/>
      <c r="I45" s="26">
        <f>+H45-G45</f>
        <v>0</v>
      </c>
      <c r="J45" s="6">
        <v>21</v>
      </c>
      <c r="K45" s="27" t="str">
        <f t="shared" si="7"/>
        <v>Capinação e varrição</v>
      </c>
      <c r="L45" s="6" t="s">
        <v>52</v>
      </c>
      <c r="M45" s="6" t="s">
        <v>117</v>
      </c>
      <c r="N45" s="18">
        <f t="shared" si="8"/>
        <v>41122</v>
      </c>
      <c r="O45" s="37" t="s">
        <v>86</v>
      </c>
      <c r="U45" s="3">
        <v>99</v>
      </c>
      <c r="V45" t="s">
        <v>71</v>
      </c>
    </row>
    <row r="46" spans="1:16" ht="12.75">
      <c r="A46" s="45">
        <v>41</v>
      </c>
      <c r="B46" s="6" t="s">
        <v>21</v>
      </c>
      <c r="C46" s="6" t="s">
        <v>24</v>
      </c>
      <c r="D46" s="43" t="s">
        <v>167</v>
      </c>
      <c r="E46" s="18">
        <v>41122</v>
      </c>
      <c r="F46" s="18" t="s">
        <v>61</v>
      </c>
      <c r="G46" s="6">
        <v>0</v>
      </c>
      <c r="H46" s="6">
        <v>200</v>
      </c>
      <c r="I46" s="26">
        <f t="shared" si="6"/>
        <v>200</v>
      </c>
      <c r="J46" s="6">
        <v>13</v>
      </c>
      <c r="K46" s="27" t="str">
        <f>VLOOKUP(J46,$U$19:$V$45,2)</f>
        <v>Lei Cidade Limpa</v>
      </c>
      <c r="L46" s="6" t="s">
        <v>52</v>
      </c>
      <c r="M46" s="6" t="s">
        <v>117</v>
      </c>
      <c r="N46" s="18">
        <f t="shared" si="8"/>
        <v>41122</v>
      </c>
      <c r="O46" s="37" t="s">
        <v>86</v>
      </c>
      <c r="P46" s="38"/>
    </row>
    <row r="47" spans="1:16" ht="12.75">
      <c r="A47" s="45">
        <v>42</v>
      </c>
      <c r="B47" s="6" t="s">
        <v>21</v>
      </c>
      <c r="C47" s="6" t="s">
        <v>24</v>
      </c>
      <c r="D47" s="43" t="s">
        <v>167</v>
      </c>
      <c r="E47" s="18">
        <v>41122</v>
      </c>
      <c r="F47" s="18" t="s">
        <v>61</v>
      </c>
      <c r="G47" s="6"/>
      <c r="H47" s="6"/>
      <c r="I47" s="26">
        <f t="shared" si="6"/>
        <v>0</v>
      </c>
      <c r="J47" s="6">
        <v>20</v>
      </c>
      <c r="K47" s="27" t="str">
        <f>VLOOKUP(J47,$U$19:$V$45,2)</f>
        <v>Pintura de guias e postes</v>
      </c>
      <c r="L47" s="6" t="s">
        <v>52</v>
      </c>
      <c r="M47" s="6" t="s">
        <v>117</v>
      </c>
      <c r="N47" s="18">
        <f t="shared" si="8"/>
        <v>41122</v>
      </c>
      <c r="O47" s="37" t="s">
        <v>86</v>
      </c>
      <c r="P47" s="38"/>
    </row>
    <row r="48" spans="1:16" ht="12.75">
      <c r="A48" s="45">
        <v>43</v>
      </c>
      <c r="B48" s="6" t="s">
        <v>21</v>
      </c>
      <c r="C48" s="6" t="s">
        <v>24</v>
      </c>
      <c r="D48" s="43" t="s">
        <v>167</v>
      </c>
      <c r="E48" s="18">
        <v>41122</v>
      </c>
      <c r="F48" s="18" t="s">
        <v>61</v>
      </c>
      <c r="G48" s="6"/>
      <c r="H48" s="6"/>
      <c r="I48" s="26">
        <f t="shared" si="6"/>
        <v>0</v>
      </c>
      <c r="J48" s="6">
        <v>21</v>
      </c>
      <c r="K48" s="27" t="str">
        <f t="shared" si="7"/>
        <v>Capinação e varrição</v>
      </c>
      <c r="L48" s="6" t="s">
        <v>120</v>
      </c>
      <c r="M48" s="6" t="s">
        <v>117</v>
      </c>
      <c r="N48" s="18">
        <f t="shared" si="8"/>
        <v>41122</v>
      </c>
      <c r="O48" s="37" t="s">
        <v>86</v>
      </c>
      <c r="P48" s="38"/>
    </row>
    <row r="49" spans="1:16" ht="12.75">
      <c r="A49" s="45">
        <v>44</v>
      </c>
      <c r="B49" s="42" t="s">
        <v>16</v>
      </c>
      <c r="C49" s="6" t="s">
        <v>24</v>
      </c>
      <c r="D49" s="43" t="s">
        <v>121</v>
      </c>
      <c r="E49" s="18">
        <v>41123</v>
      </c>
      <c r="F49" s="41" t="s">
        <v>62</v>
      </c>
      <c r="G49" s="6">
        <v>550</v>
      </c>
      <c r="H49" s="6">
        <v>1180</v>
      </c>
      <c r="I49" s="26">
        <f t="shared" si="6"/>
        <v>630</v>
      </c>
      <c r="J49" s="6">
        <v>5</v>
      </c>
      <c r="K49" s="27" t="str">
        <f t="shared" si="7"/>
        <v>Conservação de drenagem</v>
      </c>
      <c r="L49" s="42" t="s">
        <v>200</v>
      </c>
      <c r="M49" s="42" t="s">
        <v>168</v>
      </c>
      <c r="N49" s="18">
        <f t="shared" si="8"/>
        <v>41123</v>
      </c>
      <c r="O49" s="37" t="s">
        <v>86</v>
      </c>
      <c r="P49" s="38"/>
    </row>
    <row r="50" spans="1:16" ht="12.75">
      <c r="A50" s="45">
        <v>45</v>
      </c>
      <c r="B50" s="42" t="s">
        <v>16</v>
      </c>
      <c r="C50" s="6" t="s">
        <v>24</v>
      </c>
      <c r="D50" s="43" t="s">
        <v>169</v>
      </c>
      <c r="E50" s="18">
        <v>41123</v>
      </c>
      <c r="F50" s="41" t="s">
        <v>61</v>
      </c>
      <c r="G50" s="6">
        <v>0</v>
      </c>
      <c r="H50" s="6">
        <v>500</v>
      </c>
      <c r="I50" s="26">
        <f t="shared" si="6"/>
        <v>500</v>
      </c>
      <c r="J50" s="6">
        <v>5</v>
      </c>
      <c r="K50" s="27" t="str">
        <f t="shared" si="7"/>
        <v>Conservação de drenagem</v>
      </c>
      <c r="L50" s="6" t="s">
        <v>52</v>
      </c>
      <c r="M50" s="42" t="s">
        <v>168</v>
      </c>
      <c r="N50" s="18">
        <f t="shared" si="8"/>
        <v>41123</v>
      </c>
      <c r="O50" s="37" t="s">
        <v>86</v>
      </c>
      <c r="P50" s="38"/>
    </row>
    <row r="51" spans="1:16" ht="12.75">
      <c r="A51" s="45">
        <v>46</v>
      </c>
      <c r="B51" s="42" t="s">
        <v>16</v>
      </c>
      <c r="C51" s="42" t="s">
        <v>118</v>
      </c>
      <c r="D51" s="43" t="s">
        <v>170</v>
      </c>
      <c r="E51" s="18">
        <v>41123</v>
      </c>
      <c r="F51" s="41" t="s">
        <v>62</v>
      </c>
      <c r="G51" s="6">
        <v>6660</v>
      </c>
      <c r="H51" s="6">
        <v>8000</v>
      </c>
      <c r="I51" s="26">
        <f t="shared" si="6"/>
        <v>1340</v>
      </c>
      <c r="J51" s="6">
        <v>5</v>
      </c>
      <c r="K51" s="27" t="str">
        <f t="shared" si="7"/>
        <v>Conservação de drenagem</v>
      </c>
      <c r="L51" s="42" t="s">
        <v>171</v>
      </c>
      <c r="M51" s="42" t="s">
        <v>168</v>
      </c>
      <c r="N51" s="18">
        <f t="shared" si="8"/>
        <v>41123</v>
      </c>
      <c r="O51" s="37" t="s">
        <v>86</v>
      </c>
      <c r="P51" s="38"/>
    </row>
    <row r="52" spans="1:16" ht="12.75">
      <c r="A52" s="45">
        <v>47</v>
      </c>
      <c r="B52" s="6" t="s">
        <v>21</v>
      </c>
      <c r="C52" s="6" t="s">
        <v>24</v>
      </c>
      <c r="D52" s="43" t="s">
        <v>172</v>
      </c>
      <c r="E52" s="18">
        <v>41123</v>
      </c>
      <c r="F52" s="41" t="s">
        <v>61</v>
      </c>
      <c r="G52" s="6">
        <v>0</v>
      </c>
      <c r="H52" s="6">
        <v>200</v>
      </c>
      <c r="I52" s="26">
        <f t="shared" si="6"/>
        <v>200</v>
      </c>
      <c r="J52" s="6">
        <v>7</v>
      </c>
      <c r="K52" s="27" t="str">
        <f t="shared" si="7"/>
        <v>Conservação de logradouro</v>
      </c>
      <c r="L52" s="6" t="s">
        <v>52</v>
      </c>
      <c r="M52" s="42" t="s">
        <v>173</v>
      </c>
      <c r="N52" s="18">
        <f t="shared" si="8"/>
        <v>41123</v>
      </c>
      <c r="O52" s="37" t="s">
        <v>86</v>
      </c>
      <c r="P52" s="38"/>
    </row>
    <row r="53" spans="1:16" ht="12.75">
      <c r="A53" s="45">
        <v>48</v>
      </c>
      <c r="B53" s="6" t="s">
        <v>21</v>
      </c>
      <c r="C53" s="6" t="s">
        <v>24</v>
      </c>
      <c r="D53" s="43" t="s">
        <v>174</v>
      </c>
      <c r="E53" s="18">
        <v>41123</v>
      </c>
      <c r="F53" s="41" t="s">
        <v>61</v>
      </c>
      <c r="G53" s="6">
        <v>0</v>
      </c>
      <c r="H53" s="6">
        <v>500</v>
      </c>
      <c r="I53" s="26">
        <f t="shared" si="6"/>
        <v>500</v>
      </c>
      <c r="J53" s="6">
        <v>6</v>
      </c>
      <c r="K53" s="27" t="str">
        <f t="shared" si="7"/>
        <v>Conservação de jardim</v>
      </c>
      <c r="L53" s="6" t="s">
        <v>52</v>
      </c>
      <c r="M53" s="42" t="s">
        <v>175</v>
      </c>
      <c r="N53" s="18">
        <f t="shared" si="8"/>
        <v>41123</v>
      </c>
      <c r="O53" s="37" t="s">
        <v>86</v>
      </c>
      <c r="P53" s="38"/>
    </row>
    <row r="54" spans="1:16" ht="12.75">
      <c r="A54" s="45">
        <v>49</v>
      </c>
      <c r="B54" s="42" t="s">
        <v>16</v>
      </c>
      <c r="C54" s="6" t="s">
        <v>24</v>
      </c>
      <c r="D54" s="7" t="s">
        <v>176</v>
      </c>
      <c r="E54" s="18">
        <v>41123</v>
      </c>
      <c r="F54" s="41" t="s">
        <v>61</v>
      </c>
      <c r="G54" s="6">
        <v>0</v>
      </c>
      <c r="H54" s="6">
        <v>1200</v>
      </c>
      <c r="I54" s="26">
        <f t="shared" si="6"/>
        <v>1200</v>
      </c>
      <c r="J54" s="6">
        <v>6</v>
      </c>
      <c r="K54" s="27" t="str">
        <f t="shared" si="7"/>
        <v>Conservação de jardim</v>
      </c>
      <c r="L54" s="6" t="s">
        <v>52</v>
      </c>
      <c r="M54" s="42" t="s">
        <v>177</v>
      </c>
      <c r="N54" s="18">
        <f t="shared" si="8"/>
        <v>41123</v>
      </c>
      <c r="O54" s="37" t="s">
        <v>86</v>
      </c>
      <c r="P54" s="38"/>
    </row>
    <row r="55" spans="1:16" ht="12.75">
      <c r="A55" s="45">
        <v>50</v>
      </c>
      <c r="B55" s="6" t="s">
        <v>21</v>
      </c>
      <c r="C55" s="6" t="s">
        <v>24</v>
      </c>
      <c r="D55" s="43" t="s">
        <v>179</v>
      </c>
      <c r="E55" s="18">
        <v>41123</v>
      </c>
      <c r="F55" s="41" t="s">
        <v>61</v>
      </c>
      <c r="G55" s="6">
        <v>0</v>
      </c>
      <c r="H55" s="6">
        <v>300</v>
      </c>
      <c r="I55" s="26">
        <f t="shared" si="6"/>
        <v>300</v>
      </c>
      <c r="J55" s="6">
        <v>13</v>
      </c>
      <c r="K55" s="27" t="str">
        <f t="shared" si="7"/>
        <v>Lei Cidade Limpa</v>
      </c>
      <c r="L55" s="6" t="s">
        <v>52</v>
      </c>
      <c r="M55" s="6" t="s">
        <v>117</v>
      </c>
      <c r="N55" s="18">
        <f t="shared" si="8"/>
        <v>41123</v>
      </c>
      <c r="O55" s="37" t="s">
        <v>86</v>
      </c>
      <c r="P55" s="38"/>
    </row>
    <row r="56" spans="1:16" ht="12.75">
      <c r="A56" s="45">
        <v>51</v>
      </c>
      <c r="B56" s="42" t="s">
        <v>21</v>
      </c>
      <c r="C56" s="6" t="s">
        <v>24</v>
      </c>
      <c r="D56" s="43" t="s">
        <v>179</v>
      </c>
      <c r="E56" s="18">
        <v>41123</v>
      </c>
      <c r="F56" s="18" t="s">
        <v>61</v>
      </c>
      <c r="G56" s="6"/>
      <c r="H56" s="6"/>
      <c r="I56" s="26">
        <f t="shared" si="6"/>
        <v>0</v>
      </c>
      <c r="J56" s="6">
        <v>20</v>
      </c>
      <c r="K56" s="27" t="str">
        <f>VLOOKUP(J56,$U$19:$V$45,2)</f>
        <v>Pintura de guias e postes</v>
      </c>
      <c r="L56" s="6" t="s">
        <v>159</v>
      </c>
      <c r="M56" s="6" t="s">
        <v>117</v>
      </c>
      <c r="N56" s="18">
        <f t="shared" si="8"/>
        <v>41123</v>
      </c>
      <c r="O56" s="37" t="s">
        <v>86</v>
      </c>
      <c r="P56" s="38"/>
    </row>
    <row r="57" spans="1:16" ht="12.75">
      <c r="A57" s="45">
        <v>52</v>
      </c>
      <c r="B57" s="42" t="s">
        <v>21</v>
      </c>
      <c r="C57" s="42" t="s">
        <v>24</v>
      </c>
      <c r="D57" s="43" t="s">
        <v>179</v>
      </c>
      <c r="E57" s="18">
        <v>41123</v>
      </c>
      <c r="F57" s="18" t="s">
        <v>61</v>
      </c>
      <c r="G57" s="6"/>
      <c r="H57" s="6"/>
      <c r="I57" s="26">
        <f>+H57-G57</f>
        <v>0</v>
      </c>
      <c r="J57" s="6">
        <v>21</v>
      </c>
      <c r="K57" s="27" t="str">
        <f>VLOOKUP(J57,$U$19:$V$45,2)</f>
        <v>Capinação e varrição</v>
      </c>
      <c r="L57" s="6" t="s">
        <v>159</v>
      </c>
      <c r="M57" s="6" t="s">
        <v>117</v>
      </c>
      <c r="N57" s="18">
        <f t="shared" si="8"/>
        <v>41123</v>
      </c>
      <c r="O57" s="37" t="s">
        <v>86</v>
      </c>
      <c r="P57" s="38"/>
    </row>
    <row r="58" spans="1:16" ht="12.75">
      <c r="A58" s="45">
        <v>53</v>
      </c>
      <c r="B58" s="42" t="s">
        <v>21</v>
      </c>
      <c r="C58" s="42" t="s">
        <v>24</v>
      </c>
      <c r="D58" s="43" t="s">
        <v>180</v>
      </c>
      <c r="E58" s="18">
        <v>41123</v>
      </c>
      <c r="F58" s="41" t="s">
        <v>61</v>
      </c>
      <c r="G58" s="6">
        <v>0</v>
      </c>
      <c r="H58" s="6">
        <v>200</v>
      </c>
      <c r="I58" s="26">
        <f t="shared" si="6"/>
        <v>200</v>
      </c>
      <c r="J58" s="6">
        <v>13</v>
      </c>
      <c r="K58" s="27" t="str">
        <f t="shared" si="7"/>
        <v>Lei Cidade Limpa</v>
      </c>
      <c r="L58" s="42" t="s">
        <v>52</v>
      </c>
      <c r="M58" s="42" t="s">
        <v>117</v>
      </c>
      <c r="N58" s="18">
        <f t="shared" si="8"/>
        <v>41123</v>
      </c>
      <c r="O58" s="37" t="s">
        <v>86</v>
      </c>
      <c r="P58" s="38"/>
    </row>
    <row r="59" spans="1:16" ht="12.75">
      <c r="A59" s="45">
        <v>54</v>
      </c>
      <c r="B59" s="42" t="s">
        <v>21</v>
      </c>
      <c r="C59" s="42" t="s">
        <v>24</v>
      </c>
      <c r="D59" s="43" t="s">
        <v>180</v>
      </c>
      <c r="E59" s="18">
        <v>41123</v>
      </c>
      <c r="F59" s="41" t="s">
        <v>61</v>
      </c>
      <c r="G59" s="6"/>
      <c r="H59" s="6"/>
      <c r="I59" s="26">
        <f t="shared" si="6"/>
        <v>0</v>
      </c>
      <c r="J59" s="6">
        <v>20</v>
      </c>
      <c r="K59" s="27" t="str">
        <f t="shared" si="7"/>
        <v>Pintura de guias e postes</v>
      </c>
      <c r="L59" s="42" t="s">
        <v>52</v>
      </c>
      <c r="M59" s="42" t="s">
        <v>117</v>
      </c>
      <c r="N59" s="18">
        <f t="shared" si="8"/>
        <v>41123</v>
      </c>
      <c r="O59" s="37" t="s">
        <v>86</v>
      </c>
      <c r="P59" s="38"/>
    </row>
    <row r="60" spans="1:16" ht="12.75">
      <c r="A60" s="45">
        <v>55</v>
      </c>
      <c r="B60" s="42" t="s">
        <v>21</v>
      </c>
      <c r="C60" s="42" t="s">
        <v>24</v>
      </c>
      <c r="D60" s="43" t="s">
        <v>180</v>
      </c>
      <c r="E60" s="18">
        <v>41123</v>
      </c>
      <c r="F60" s="41" t="s">
        <v>61</v>
      </c>
      <c r="G60" s="6"/>
      <c r="H60" s="6"/>
      <c r="I60" s="26">
        <f t="shared" si="6"/>
        <v>0</v>
      </c>
      <c r="J60" s="6">
        <v>21</v>
      </c>
      <c r="K60" s="27" t="str">
        <f t="shared" si="7"/>
        <v>Capinação e varrição</v>
      </c>
      <c r="L60" s="42" t="s">
        <v>52</v>
      </c>
      <c r="M60" s="42" t="s">
        <v>117</v>
      </c>
      <c r="N60" s="18">
        <f t="shared" si="8"/>
        <v>41123</v>
      </c>
      <c r="O60" s="37" t="s">
        <v>86</v>
      </c>
      <c r="P60" s="38"/>
    </row>
    <row r="61" spans="1:16" ht="12.75">
      <c r="A61" s="45">
        <v>56</v>
      </c>
      <c r="B61" s="42" t="s">
        <v>21</v>
      </c>
      <c r="C61" s="42" t="s">
        <v>24</v>
      </c>
      <c r="D61" s="43" t="s">
        <v>181</v>
      </c>
      <c r="E61" s="18">
        <v>41123</v>
      </c>
      <c r="F61" s="41" t="s">
        <v>61</v>
      </c>
      <c r="G61" s="6">
        <v>0</v>
      </c>
      <c r="H61" s="6">
        <v>200</v>
      </c>
      <c r="I61" s="26">
        <f t="shared" si="6"/>
        <v>200</v>
      </c>
      <c r="J61" s="6">
        <v>13</v>
      </c>
      <c r="K61" s="27" t="str">
        <f t="shared" si="7"/>
        <v>Lei Cidade Limpa</v>
      </c>
      <c r="L61" s="42" t="s">
        <v>52</v>
      </c>
      <c r="M61" s="42" t="s">
        <v>117</v>
      </c>
      <c r="N61" s="18">
        <f t="shared" si="8"/>
        <v>41123</v>
      </c>
      <c r="O61" s="37" t="s">
        <v>86</v>
      </c>
      <c r="P61" s="38"/>
    </row>
    <row r="62" spans="1:16" ht="12.75">
      <c r="A62" s="45">
        <v>57</v>
      </c>
      <c r="B62" s="42" t="s">
        <v>21</v>
      </c>
      <c r="C62" s="42" t="s">
        <v>24</v>
      </c>
      <c r="D62" s="43" t="s">
        <v>181</v>
      </c>
      <c r="E62" s="18">
        <v>41123</v>
      </c>
      <c r="F62" s="41" t="s">
        <v>61</v>
      </c>
      <c r="G62" s="6"/>
      <c r="H62" s="6"/>
      <c r="I62" s="26">
        <f t="shared" si="6"/>
        <v>0</v>
      </c>
      <c r="J62" s="6">
        <v>20</v>
      </c>
      <c r="K62" s="27" t="str">
        <f t="shared" si="7"/>
        <v>Pintura de guias e postes</v>
      </c>
      <c r="L62" s="42" t="s">
        <v>52</v>
      </c>
      <c r="M62" s="42" t="s">
        <v>117</v>
      </c>
      <c r="N62" s="18">
        <f t="shared" si="8"/>
        <v>41123</v>
      </c>
      <c r="O62" s="37" t="s">
        <v>86</v>
      </c>
      <c r="P62" s="38"/>
    </row>
    <row r="63" spans="1:16" ht="12.75">
      <c r="A63" s="45">
        <v>58</v>
      </c>
      <c r="B63" s="42" t="s">
        <v>21</v>
      </c>
      <c r="C63" s="42" t="s">
        <v>24</v>
      </c>
      <c r="D63" s="43" t="s">
        <v>181</v>
      </c>
      <c r="E63" s="18">
        <v>41123</v>
      </c>
      <c r="F63" s="41" t="s">
        <v>61</v>
      </c>
      <c r="G63" s="6"/>
      <c r="H63" s="6"/>
      <c r="I63" s="26">
        <f t="shared" si="6"/>
        <v>0</v>
      </c>
      <c r="J63" s="6">
        <v>21</v>
      </c>
      <c r="K63" s="27" t="str">
        <f t="shared" si="7"/>
        <v>Capinação e varrição</v>
      </c>
      <c r="L63" s="42" t="s">
        <v>52</v>
      </c>
      <c r="M63" s="42" t="s">
        <v>117</v>
      </c>
      <c r="N63" s="18">
        <f t="shared" si="8"/>
        <v>41123</v>
      </c>
      <c r="O63" s="37" t="s">
        <v>86</v>
      </c>
      <c r="P63" s="38"/>
    </row>
    <row r="64" spans="1:16" ht="12.75">
      <c r="A64" s="45">
        <v>59</v>
      </c>
      <c r="B64" s="42" t="s">
        <v>16</v>
      </c>
      <c r="C64" s="42" t="s">
        <v>118</v>
      </c>
      <c r="D64" s="43" t="s">
        <v>182</v>
      </c>
      <c r="E64" s="18">
        <v>41123</v>
      </c>
      <c r="F64" s="41" t="s">
        <v>62</v>
      </c>
      <c r="G64" s="6">
        <v>0</v>
      </c>
      <c r="H64" s="6">
        <v>2500</v>
      </c>
      <c r="I64" s="26">
        <f t="shared" si="6"/>
        <v>2500</v>
      </c>
      <c r="J64" s="6">
        <v>19</v>
      </c>
      <c r="K64" s="27" t="str">
        <f t="shared" si="7"/>
        <v>Remoção de entulho</v>
      </c>
      <c r="L64" s="42" t="s">
        <v>52</v>
      </c>
      <c r="M64" s="42" t="s">
        <v>117</v>
      </c>
      <c r="N64" s="18">
        <f t="shared" si="8"/>
        <v>41123</v>
      </c>
      <c r="O64" s="37" t="s">
        <v>86</v>
      </c>
      <c r="P64" s="38"/>
    </row>
    <row r="65" spans="1:16" ht="12.75">
      <c r="A65" s="45">
        <v>60</v>
      </c>
      <c r="B65" s="42" t="s">
        <v>16</v>
      </c>
      <c r="C65" s="42" t="s">
        <v>24</v>
      </c>
      <c r="D65" s="43" t="s">
        <v>187</v>
      </c>
      <c r="E65" s="18">
        <v>41123</v>
      </c>
      <c r="F65" s="41" t="s">
        <v>62</v>
      </c>
      <c r="G65" s="6">
        <v>800</v>
      </c>
      <c r="H65" s="6">
        <v>1500</v>
      </c>
      <c r="I65" s="26">
        <f aca="true" t="shared" si="9" ref="I65:I80">+H65-G65</f>
        <v>700</v>
      </c>
      <c r="J65" s="6">
        <v>19</v>
      </c>
      <c r="K65" s="27" t="str">
        <f aca="true" t="shared" si="10" ref="K65:K70">VLOOKUP(J65,$U$19:$V$45,2)</f>
        <v>Remoção de entulho</v>
      </c>
      <c r="L65" s="48" t="s">
        <v>188</v>
      </c>
      <c r="M65" s="42" t="s">
        <v>117</v>
      </c>
      <c r="N65" s="18">
        <f t="shared" si="8"/>
        <v>41123</v>
      </c>
      <c r="O65" s="37" t="s">
        <v>86</v>
      </c>
      <c r="P65" s="38"/>
    </row>
    <row r="66" spans="1:16" ht="12.75">
      <c r="A66" s="45">
        <v>61</v>
      </c>
      <c r="B66" s="42" t="s">
        <v>21</v>
      </c>
      <c r="C66" s="42" t="s">
        <v>24</v>
      </c>
      <c r="D66" s="43" t="s">
        <v>183</v>
      </c>
      <c r="E66" s="18">
        <v>41124</v>
      </c>
      <c r="F66" s="41" t="s">
        <v>62</v>
      </c>
      <c r="G66" s="6">
        <v>190</v>
      </c>
      <c r="H66" s="6">
        <v>550</v>
      </c>
      <c r="I66" s="26">
        <f t="shared" si="9"/>
        <v>360</v>
      </c>
      <c r="J66" s="6">
        <v>5</v>
      </c>
      <c r="K66" s="27" t="str">
        <f t="shared" si="10"/>
        <v>Conservação de drenagem</v>
      </c>
      <c r="L66" s="42" t="s">
        <v>184</v>
      </c>
      <c r="M66" s="50" t="s">
        <v>196</v>
      </c>
      <c r="N66" s="18">
        <f t="shared" si="8"/>
        <v>41124</v>
      </c>
      <c r="O66" s="37" t="s">
        <v>86</v>
      </c>
      <c r="P66" s="38"/>
    </row>
    <row r="67" spans="1:16" ht="12.75">
      <c r="A67" s="45">
        <v>62</v>
      </c>
      <c r="B67" s="42" t="s">
        <v>21</v>
      </c>
      <c r="C67" s="42" t="s">
        <v>24</v>
      </c>
      <c r="D67" s="43" t="s">
        <v>185</v>
      </c>
      <c r="E67" s="18">
        <v>41124</v>
      </c>
      <c r="F67" s="41" t="s">
        <v>61</v>
      </c>
      <c r="G67" s="6">
        <v>0</v>
      </c>
      <c r="H67" s="6">
        <v>350</v>
      </c>
      <c r="I67" s="26">
        <f t="shared" si="9"/>
        <v>350</v>
      </c>
      <c r="J67" s="6">
        <v>5</v>
      </c>
      <c r="K67" s="27" t="str">
        <f t="shared" si="10"/>
        <v>Conservação de drenagem</v>
      </c>
      <c r="L67" s="42" t="s">
        <v>52</v>
      </c>
      <c r="M67" s="50" t="s">
        <v>196</v>
      </c>
      <c r="N67" s="18">
        <f t="shared" si="8"/>
        <v>41124</v>
      </c>
      <c r="O67" s="37" t="s">
        <v>86</v>
      </c>
      <c r="P67" s="38"/>
    </row>
    <row r="68" spans="1:16" ht="12.75">
      <c r="A68" s="45">
        <v>63</v>
      </c>
      <c r="B68" s="42" t="s">
        <v>21</v>
      </c>
      <c r="C68" s="42" t="s">
        <v>24</v>
      </c>
      <c r="D68" s="43" t="s">
        <v>186</v>
      </c>
      <c r="E68" s="18">
        <v>41124</v>
      </c>
      <c r="F68" s="41" t="s">
        <v>61</v>
      </c>
      <c r="G68" s="6">
        <v>0</v>
      </c>
      <c r="H68" s="6">
        <v>250</v>
      </c>
      <c r="I68" s="26">
        <f t="shared" si="9"/>
        <v>250</v>
      </c>
      <c r="J68" s="6">
        <v>5</v>
      </c>
      <c r="K68" s="27" t="str">
        <f t="shared" si="10"/>
        <v>Conservação de drenagem</v>
      </c>
      <c r="L68" s="42" t="s">
        <v>52</v>
      </c>
      <c r="M68" s="50" t="s">
        <v>196</v>
      </c>
      <c r="N68" s="18">
        <f t="shared" si="8"/>
        <v>41124</v>
      </c>
      <c r="O68" s="37" t="s">
        <v>86</v>
      </c>
      <c r="P68" s="38"/>
    </row>
    <row r="69" spans="1:16" ht="12.75">
      <c r="A69" s="45">
        <v>64</v>
      </c>
      <c r="B69" s="42" t="s">
        <v>16</v>
      </c>
      <c r="C69" s="50" t="s">
        <v>116</v>
      </c>
      <c r="D69" s="51" t="s">
        <v>198</v>
      </c>
      <c r="E69" s="18">
        <v>41124</v>
      </c>
      <c r="F69" s="41" t="s">
        <v>61</v>
      </c>
      <c r="G69" s="6">
        <v>0</v>
      </c>
      <c r="H69" s="6">
        <v>700</v>
      </c>
      <c r="I69" s="26">
        <f t="shared" si="9"/>
        <v>700</v>
      </c>
      <c r="J69" s="6">
        <v>6</v>
      </c>
      <c r="K69" s="27" t="str">
        <f t="shared" si="10"/>
        <v>Conservação de jardim</v>
      </c>
      <c r="L69" s="42" t="s">
        <v>52</v>
      </c>
      <c r="M69" s="42" t="s">
        <v>197</v>
      </c>
      <c r="N69" s="18">
        <f t="shared" si="8"/>
        <v>41124</v>
      </c>
      <c r="O69" s="37" t="s">
        <v>86</v>
      </c>
      <c r="P69" s="38"/>
    </row>
    <row r="70" spans="1:16" ht="12.75">
      <c r="A70" s="45">
        <v>65</v>
      </c>
      <c r="B70" s="42" t="s">
        <v>16</v>
      </c>
      <c r="C70" s="42" t="s">
        <v>118</v>
      </c>
      <c r="D70" s="43" t="s">
        <v>189</v>
      </c>
      <c r="E70" s="18">
        <v>41124</v>
      </c>
      <c r="F70" s="41" t="s">
        <v>61</v>
      </c>
      <c r="G70" s="6">
        <v>0</v>
      </c>
      <c r="H70" s="6">
        <v>650</v>
      </c>
      <c r="I70" s="26">
        <f t="shared" si="9"/>
        <v>650</v>
      </c>
      <c r="J70" s="6">
        <v>13</v>
      </c>
      <c r="K70" s="27" t="str">
        <f t="shared" si="10"/>
        <v>Lei Cidade Limpa</v>
      </c>
      <c r="L70" s="6" t="s">
        <v>52</v>
      </c>
      <c r="M70" s="6" t="s">
        <v>117</v>
      </c>
      <c r="N70" s="18">
        <f t="shared" si="8"/>
        <v>41124</v>
      </c>
      <c r="O70" s="44" t="s">
        <v>86</v>
      </c>
      <c r="P70" s="38"/>
    </row>
    <row r="71" spans="1:16" ht="12.75">
      <c r="A71" s="45">
        <v>66</v>
      </c>
      <c r="B71" s="42" t="s">
        <v>16</v>
      </c>
      <c r="C71" s="42" t="s">
        <v>118</v>
      </c>
      <c r="D71" s="43" t="s">
        <v>189</v>
      </c>
      <c r="E71" s="18">
        <v>41124</v>
      </c>
      <c r="F71" s="41" t="s">
        <v>61</v>
      </c>
      <c r="G71" s="6"/>
      <c r="H71" s="6"/>
      <c r="I71" s="26">
        <f t="shared" si="9"/>
        <v>0</v>
      </c>
      <c r="J71" s="6">
        <v>20</v>
      </c>
      <c r="K71" s="27" t="str">
        <f t="shared" si="7"/>
        <v>Pintura de guias e postes</v>
      </c>
      <c r="L71" s="42" t="s">
        <v>52</v>
      </c>
      <c r="M71" s="6" t="s">
        <v>117</v>
      </c>
      <c r="N71" s="18">
        <f t="shared" si="8"/>
        <v>41124</v>
      </c>
      <c r="O71" s="44" t="s">
        <v>86</v>
      </c>
      <c r="P71" s="38"/>
    </row>
    <row r="72" spans="1:16" ht="12.75">
      <c r="A72" s="45">
        <v>67</v>
      </c>
      <c r="B72" s="42" t="s">
        <v>16</v>
      </c>
      <c r="C72" s="42" t="s">
        <v>118</v>
      </c>
      <c r="D72" s="43" t="s">
        <v>189</v>
      </c>
      <c r="E72" s="18">
        <v>41124</v>
      </c>
      <c r="F72" s="41" t="s">
        <v>61</v>
      </c>
      <c r="G72" s="6"/>
      <c r="H72" s="6"/>
      <c r="I72" s="26">
        <f t="shared" si="9"/>
        <v>0</v>
      </c>
      <c r="J72" s="6">
        <v>21</v>
      </c>
      <c r="K72" s="27" t="str">
        <f aca="true" t="shared" si="11" ref="K72:K81">VLOOKUP(J72,$U$19:$V$45,2)</f>
        <v>Capinação e varrição</v>
      </c>
      <c r="L72" s="42" t="s">
        <v>52</v>
      </c>
      <c r="M72" s="6" t="s">
        <v>117</v>
      </c>
      <c r="N72" s="18">
        <f t="shared" si="8"/>
        <v>41124</v>
      </c>
      <c r="O72" s="44" t="s">
        <v>86</v>
      </c>
      <c r="P72" s="38"/>
    </row>
    <row r="73" spans="1:16" ht="12.75">
      <c r="A73" s="45">
        <v>68</v>
      </c>
      <c r="B73" s="6" t="s">
        <v>21</v>
      </c>
      <c r="C73" s="6" t="s">
        <v>24</v>
      </c>
      <c r="D73" s="43" t="s">
        <v>190</v>
      </c>
      <c r="E73" s="18">
        <v>41124</v>
      </c>
      <c r="F73" s="41" t="s">
        <v>61</v>
      </c>
      <c r="G73" s="6">
        <v>0</v>
      </c>
      <c r="H73" s="6">
        <v>200</v>
      </c>
      <c r="I73" s="26">
        <f t="shared" si="9"/>
        <v>200</v>
      </c>
      <c r="J73" s="6">
        <v>13</v>
      </c>
      <c r="K73" s="27" t="str">
        <f t="shared" si="11"/>
        <v>Lei Cidade Limpa</v>
      </c>
      <c r="L73" s="42" t="s">
        <v>52</v>
      </c>
      <c r="M73" s="6" t="s">
        <v>117</v>
      </c>
      <c r="N73" s="18">
        <f t="shared" si="8"/>
        <v>41124</v>
      </c>
      <c r="O73" s="44" t="s">
        <v>86</v>
      </c>
      <c r="P73" s="38"/>
    </row>
    <row r="74" spans="1:16" ht="12.75">
      <c r="A74" s="45">
        <v>69</v>
      </c>
      <c r="B74" s="6" t="s">
        <v>21</v>
      </c>
      <c r="C74" s="6" t="s">
        <v>24</v>
      </c>
      <c r="D74" s="43" t="s">
        <v>190</v>
      </c>
      <c r="E74" s="18">
        <v>41124</v>
      </c>
      <c r="F74" s="41" t="s">
        <v>61</v>
      </c>
      <c r="G74" s="6"/>
      <c r="H74" s="6"/>
      <c r="I74" s="26">
        <f t="shared" si="9"/>
        <v>0</v>
      </c>
      <c r="J74" s="6">
        <v>20</v>
      </c>
      <c r="K74" s="27" t="str">
        <f t="shared" si="11"/>
        <v>Pintura de guias e postes</v>
      </c>
      <c r="L74" s="42" t="s">
        <v>52</v>
      </c>
      <c r="M74" s="6" t="s">
        <v>117</v>
      </c>
      <c r="N74" s="18">
        <f t="shared" si="8"/>
        <v>41124</v>
      </c>
      <c r="O74" s="44" t="s">
        <v>86</v>
      </c>
      <c r="P74" s="38"/>
    </row>
    <row r="75" spans="1:16" ht="12.75">
      <c r="A75" s="45">
        <v>70</v>
      </c>
      <c r="B75" s="6" t="s">
        <v>21</v>
      </c>
      <c r="C75" s="6" t="s">
        <v>24</v>
      </c>
      <c r="D75" s="43" t="s">
        <v>190</v>
      </c>
      <c r="E75" s="18">
        <v>41124</v>
      </c>
      <c r="F75" s="41" t="s">
        <v>61</v>
      </c>
      <c r="G75" s="6"/>
      <c r="H75" s="6"/>
      <c r="I75" s="26">
        <f t="shared" si="9"/>
        <v>0</v>
      </c>
      <c r="J75" s="6">
        <v>21</v>
      </c>
      <c r="K75" s="27" t="str">
        <f t="shared" si="11"/>
        <v>Capinação e varrição</v>
      </c>
      <c r="L75" s="42" t="s">
        <v>52</v>
      </c>
      <c r="M75" s="6" t="s">
        <v>117</v>
      </c>
      <c r="N75" s="18">
        <f t="shared" si="8"/>
        <v>41124</v>
      </c>
      <c r="O75" s="44" t="s">
        <v>86</v>
      </c>
      <c r="P75" s="38"/>
    </row>
    <row r="76" spans="1:16" ht="12.75">
      <c r="A76" s="45">
        <v>71</v>
      </c>
      <c r="B76" s="6" t="s">
        <v>21</v>
      </c>
      <c r="C76" s="6" t="s">
        <v>24</v>
      </c>
      <c r="D76" s="43" t="s">
        <v>192</v>
      </c>
      <c r="E76" s="18">
        <v>41124</v>
      </c>
      <c r="F76" s="41" t="s">
        <v>61</v>
      </c>
      <c r="G76" s="6">
        <v>0</v>
      </c>
      <c r="H76" s="6">
        <v>360</v>
      </c>
      <c r="I76" s="26">
        <f t="shared" si="9"/>
        <v>360</v>
      </c>
      <c r="J76" s="6">
        <v>13</v>
      </c>
      <c r="K76" s="27" t="str">
        <f t="shared" si="11"/>
        <v>Lei Cidade Limpa</v>
      </c>
      <c r="L76" s="42" t="s">
        <v>52</v>
      </c>
      <c r="M76" s="6" t="s">
        <v>117</v>
      </c>
      <c r="N76" s="18">
        <f t="shared" si="8"/>
        <v>41124</v>
      </c>
      <c r="O76" s="44" t="s">
        <v>86</v>
      </c>
      <c r="P76" s="38"/>
    </row>
    <row r="77" spans="1:16" ht="12.75">
      <c r="A77" s="45">
        <v>72</v>
      </c>
      <c r="B77" s="6" t="s">
        <v>21</v>
      </c>
      <c r="C77" s="6" t="s">
        <v>24</v>
      </c>
      <c r="D77" s="43" t="s">
        <v>192</v>
      </c>
      <c r="E77" s="18">
        <v>41124</v>
      </c>
      <c r="F77" s="41" t="s">
        <v>61</v>
      </c>
      <c r="G77" s="6"/>
      <c r="H77" s="6"/>
      <c r="I77" s="26">
        <f t="shared" si="9"/>
        <v>0</v>
      </c>
      <c r="J77" s="6">
        <v>20</v>
      </c>
      <c r="K77" s="27" t="str">
        <f t="shared" si="11"/>
        <v>Pintura de guias e postes</v>
      </c>
      <c r="L77" s="42" t="s">
        <v>52</v>
      </c>
      <c r="M77" s="6" t="s">
        <v>117</v>
      </c>
      <c r="N77" s="18">
        <f t="shared" si="8"/>
        <v>41124</v>
      </c>
      <c r="O77" s="44" t="s">
        <v>86</v>
      </c>
      <c r="P77" s="38"/>
    </row>
    <row r="78" spans="1:16" ht="12.75">
      <c r="A78" s="45">
        <v>73</v>
      </c>
      <c r="B78" s="6" t="s">
        <v>21</v>
      </c>
      <c r="C78" s="6" t="s">
        <v>24</v>
      </c>
      <c r="D78" s="43" t="s">
        <v>192</v>
      </c>
      <c r="E78" s="18">
        <v>41124</v>
      </c>
      <c r="F78" s="41" t="s">
        <v>61</v>
      </c>
      <c r="G78" s="6"/>
      <c r="H78" s="6"/>
      <c r="I78" s="26">
        <f t="shared" si="9"/>
        <v>0</v>
      </c>
      <c r="J78" s="6">
        <v>21</v>
      </c>
      <c r="K78" s="27" t="str">
        <f t="shared" si="11"/>
        <v>Capinação e varrição</v>
      </c>
      <c r="L78" s="42" t="s">
        <v>52</v>
      </c>
      <c r="M78" s="6" t="s">
        <v>117</v>
      </c>
      <c r="N78" s="18">
        <f t="shared" si="8"/>
        <v>41124</v>
      </c>
      <c r="O78" s="44" t="s">
        <v>86</v>
      </c>
      <c r="P78" s="38"/>
    </row>
    <row r="79" spans="1:16" ht="12.75">
      <c r="A79" s="45">
        <v>74</v>
      </c>
      <c r="B79" s="42" t="s">
        <v>16</v>
      </c>
      <c r="C79" s="6" t="s">
        <v>24</v>
      </c>
      <c r="D79" s="43" t="s">
        <v>191</v>
      </c>
      <c r="E79" s="18">
        <v>41124</v>
      </c>
      <c r="F79" s="41" t="s">
        <v>61</v>
      </c>
      <c r="G79" s="6">
        <v>0</v>
      </c>
      <c r="H79" s="6">
        <v>3000</v>
      </c>
      <c r="I79" s="26">
        <f t="shared" si="9"/>
        <v>3000</v>
      </c>
      <c r="J79" s="6">
        <v>19</v>
      </c>
      <c r="K79" s="27" t="str">
        <f t="shared" si="11"/>
        <v>Remoção de entulho</v>
      </c>
      <c r="L79" s="42" t="s">
        <v>52</v>
      </c>
      <c r="M79" s="45" t="s">
        <v>117</v>
      </c>
      <c r="N79" s="18">
        <f t="shared" si="8"/>
        <v>41124</v>
      </c>
      <c r="O79" s="44" t="s">
        <v>86</v>
      </c>
      <c r="P79" s="38"/>
    </row>
    <row r="80" spans="1:16" ht="12.75">
      <c r="A80" s="45">
        <v>75</v>
      </c>
      <c r="B80" s="42" t="s">
        <v>21</v>
      </c>
      <c r="C80" s="6" t="s">
        <v>24</v>
      </c>
      <c r="D80" s="43" t="s">
        <v>172</v>
      </c>
      <c r="E80" s="18">
        <v>41124</v>
      </c>
      <c r="F80" s="41" t="s">
        <v>61</v>
      </c>
      <c r="G80" s="6">
        <v>0</v>
      </c>
      <c r="H80" s="6">
        <v>200</v>
      </c>
      <c r="I80" s="26">
        <f t="shared" si="9"/>
        <v>200</v>
      </c>
      <c r="J80" s="6">
        <v>7</v>
      </c>
      <c r="K80" s="27" t="str">
        <f t="shared" si="11"/>
        <v>Conservação de logradouro</v>
      </c>
      <c r="L80" s="42" t="s">
        <v>201</v>
      </c>
      <c r="M80" s="49" t="s">
        <v>195</v>
      </c>
      <c r="N80" s="18">
        <f>E80</f>
        <v>41124</v>
      </c>
      <c r="O80" s="44" t="s">
        <v>86</v>
      </c>
      <c r="P80" s="38"/>
    </row>
    <row r="81" spans="1:21" ht="12.75">
      <c r="A81" s="45">
        <v>76</v>
      </c>
      <c r="B81" s="42" t="s">
        <v>21</v>
      </c>
      <c r="C81" s="6" t="s">
        <v>24</v>
      </c>
      <c r="D81" s="43" t="s">
        <v>193</v>
      </c>
      <c r="E81" s="18">
        <v>41124</v>
      </c>
      <c r="F81" s="41" t="s">
        <v>62</v>
      </c>
      <c r="G81" s="6">
        <v>0</v>
      </c>
      <c r="H81" s="6">
        <v>900</v>
      </c>
      <c r="I81" s="26">
        <f>+H81-G81</f>
        <v>900</v>
      </c>
      <c r="J81" s="6">
        <v>10</v>
      </c>
      <c r="K81" s="27" t="str">
        <f t="shared" si="11"/>
        <v>Buraco</v>
      </c>
      <c r="L81" s="42" t="s">
        <v>202</v>
      </c>
      <c r="M81" s="49" t="s">
        <v>194</v>
      </c>
      <c r="N81" s="18">
        <f>E81</f>
        <v>41124</v>
      </c>
      <c r="O81" s="37" t="s">
        <v>86</v>
      </c>
      <c r="P81" s="38"/>
      <c r="Q81" s="2"/>
      <c r="R81" s="2"/>
      <c r="S81" s="2"/>
      <c r="U81"/>
    </row>
    <row r="82" spans="1:21" ht="12.75">
      <c r="A82" s="53"/>
      <c r="Q82" s="2"/>
      <c r="R82" s="2"/>
      <c r="S82" s="2"/>
      <c r="U82"/>
    </row>
    <row r="83" ht="12.75">
      <c r="Q83" s="2"/>
    </row>
    <row r="84" ht="12.75">
      <c r="Q84" s="2"/>
    </row>
    <row r="85" ht="12.75">
      <c r="Q85" s="2"/>
    </row>
    <row r="86" ht="12.75">
      <c r="Q86" s="2"/>
    </row>
    <row r="87" ht="12.75">
      <c r="Q87" s="2"/>
    </row>
    <row r="88" ht="12.75">
      <c r="Q88" s="2"/>
    </row>
    <row r="89" ht="12.75">
      <c r="Q89" s="2"/>
    </row>
    <row r="90" ht="12.75">
      <c r="Q90" s="2"/>
    </row>
    <row r="91" ht="12.75">
      <c r="Q91" s="2"/>
    </row>
    <row r="92" ht="12.75">
      <c r="Q92" s="2"/>
    </row>
  </sheetData>
  <sheetProtection/>
  <mergeCells count="1">
    <mergeCell ref="F4:H4"/>
  </mergeCells>
  <printOptions horizontalCentered="1"/>
  <pageMargins left="0.15748031496062992" right="0.15748031496062992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F1">
      <selection activeCell="D25" sqref="D25"/>
    </sheetView>
  </sheetViews>
  <sheetFormatPr defaultColWidth="9.140625" defaultRowHeight="12.75"/>
  <cols>
    <col min="1" max="1" width="4.28125" style="2" customWidth="1"/>
    <col min="2" max="2" width="4.140625" style="2" customWidth="1"/>
    <col min="3" max="3" width="4.28125" style="0" customWidth="1"/>
    <col min="4" max="4" width="16.140625" style="0" bestFit="1" customWidth="1"/>
    <col min="5" max="5" width="9.140625" style="2" customWidth="1"/>
    <col min="6" max="6" width="10.8515625" style="2" customWidth="1"/>
    <col min="7" max="7" width="7.140625" style="3" customWidth="1"/>
    <col min="8" max="9" width="9.140625" style="3" customWidth="1"/>
    <col min="10" max="10" width="4.421875" style="2" customWidth="1"/>
    <col min="11" max="11" width="23.28125" style="0" bestFit="1" customWidth="1"/>
    <col min="12" max="12" width="8.140625" style="2" bestFit="1" customWidth="1"/>
    <col min="13" max="13" width="6.57421875" style="2" customWidth="1"/>
    <col min="15" max="15" width="10.8515625" style="0" customWidth="1"/>
    <col min="21" max="21" width="6.140625" style="3" customWidth="1"/>
    <col min="22" max="22" width="24.57421875" style="0" customWidth="1"/>
    <col min="23" max="23" width="4.28125" style="0" customWidth="1"/>
    <col min="24" max="24" width="36.140625" style="0" customWidth="1"/>
  </cols>
  <sheetData>
    <row r="1" spans="1:15" ht="15.75">
      <c r="A1" s="29" t="s">
        <v>56</v>
      </c>
      <c r="I1"/>
      <c r="J1" s="28" t="s">
        <v>55</v>
      </c>
      <c r="K1" s="16" t="s">
        <v>57</v>
      </c>
      <c r="L1" s="56" t="s">
        <v>58</v>
      </c>
      <c r="M1" s="57"/>
      <c r="N1" s="57"/>
      <c r="O1" s="58"/>
    </row>
    <row r="2" spans="1:15" ht="15.75">
      <c r="A2" s="22"/>
      <c r="J2" s="22"/>
      <c r="K2" s="17"/>
      <c r="L2" s="17"/>
      <c r="M2" s="17"/>
      <c r="N2" s="17"/>
      <c r="O2" s="17"/>
    </row>
    <row r="4" spans="1:19" ht="12.75">
      <c r="A4" s="9" t="s">
        <v>85</v>
      </c>
      <c r="B4" s="10"/>
      <c r="C4" s="11"/>
      <c r="D4" s="12"/>
      <c r="E4" s="31" t="s">
        <v>5</v>
      </c>
      <c r="F4" s="9" t="s">
        <v>7</v>
      </c>
      <c r="H4" s="20"/>
      <c r="I4" s="21"/>
      <c r="J4" s="20" t="s">
        <v>10</v>
      </c>
      <c r="K4" s="20"/>
      <c r="L4" s="21"/>
      <c r="M4" s="20" t="s">
        <v>13</v>
      </c>
      <c r="N4" s="11"/>
      <c r="O4" s="12"/>
      <c r="S4" s="1" t="s">
        <v>59</v>
      </c>
    </row>
    <row r="5" spans="1:19" ht="12.75">
      <c r="A5" s="14" t="s">
        <v>1</v>
      </c>
      <c r="B5" s="14" t="s">
        <v>2</v>
      </c>
      <c r="C5" s="15" t="s">
        <v>3</v>
      </c>
      <c r="D5" s="15" t="s">
        <v>4</v>
      </c>
      <c r="E5" s="14" t="s">
        <v>6</v>
      </c>
      <c r="F5" s="14" t="s">
        <v>60</v>
      </c>
      <c r="G5" s="13" t="s">
        <v>8</v>
      </c>
      <c r="H5" s="13" t="s">
        <v>9</v>
      </c>
      <c r="I5" s="24" t="s">
        <v>34</v>
      </c>
      <c r="J5" s="14" t="s">
        <v>1</v>
      </c>
      <c r="K5" s="25" t="s">
        <v>11</v>
      </c>
      <c r="L5" s="14" t="s">
        <v>12</v>
      </c>
      <c r="M5" s="14" t="s">
        <v>14</v>
      </c>
      <c r="N5" s="15" t="s">
        <v>6</v>
      </c>
      <c r="O5" s="25" t="s">
        <v>15</v>
      </c>
      <c r="S5" t="s">
        <v>0</v>
      </c>
    </row>
    <row r="6" spans="1:22" ht="12.75">
      <c r="A6" s="6">
        <v>1</v>
      </c>
      <c r="B6" s="6" t="s">
        <v>16</v>
      </c>
      <c r="C6" s="7" t="s">
        <v>17</v>
      </c>
      <c r="D6" s="7" t="s">
        <v>18</v>
      </c>
      <c r="E6" s="18">
        <v>40669</v>
      </c>
      <c r="F6" s="18" t="s">
        <v>61</v>
      </c>
      <c r="G6" s="5">
        <v>220</v>
      </c>
      <c r="H6" s="5">
        <v>550</v>
      </c>
      <c r="I6" s="26">
        <f aca="true" t="shared" si="0" ref="I6:I15">+H6-G6</f>
        <v>330</v>
      </c>
      <c r="J6" s="6">
        <v>1</v>
      </c>
      <c r="K6" s="27" t="str">
        <f aca="true" t="shared" si="1" ref="K6:K15">VLOOKUP(J6,$U$17:$V$31,2)</f>
        <v>Limpeza de boca de lobo</v>
      </c>
      <c r="L6" s="6" t="s">
        <v>51</v>
      </c>
      <c r="M6" s="32">
        <v>99990</v>
      </c>
      <c r="N6" s="8">
        <v>40670</v>
      </c>
      <c r="O6" s="27" t="s">
        <v>86</v>
      </c>
      <c r="T6" t="s">
        <v>19</v>
      </c>
      <c r="U6" s="3" t="s">
        <v>16</v>
      </c>
      <c r="V6" t="s">
        <v>20</v>
      </c>
    </row>
    <row r="7" spans="1:22" ht="12.75">
      <c r="A7" s="6">
        <v>2</v>
      </c>
      <c r="B7" s="6" t="s">
        <v>21</v>
      </c>
      <c r="C7" s="7" t="s">
        <v>17</v>
      </c>
      <c r="D7" s="7" t="s">
        <v>53</v>
      </c>
      <c r="E7" s="18">
        <v>40669</v>
      </c>
      <c r="F7" s="18" t="s">
        <v>61</v>
      </c>
      <c r="G7" s="5">
        <v>0</v>
      </c>
      <c r="H7" s="5">
        <v>780</v>
      </c>
      <c r="I7" s="26">
        <f t="shared" si="0"/>
        <v>780</v>
      </c>
      <c r="J7" s="6">
        <v>1</v>
      </c>
      <c r="K7" s="27" t="str">
        <f t="shared" si="1"/>
        <v>Limpeza de boca de lobo</v>
      </c>
      <c r="L7" s="6" t="s">
        <v>51</v>
      </c>
      <c r="M7" s="32">
        <v>99991</v>
      </c>
      <c r="N7" s="8">
        <v>40670</v>
      </c>
      <c r="O7" s="27" t="s">
        <v>86</v>
      </c>
      <c r="U7" s="3" t="s">
        <v>21</v>
      </c>
      <c r="V7" t="s">
        <v>22</v>
      </c>
    </row>
    <row r="8" spans="1:22" ht="12.75">
      <c r="A8" s="6">
        <v>3</v>
      </c>
      <c r="B8" s="6" t="s">
        <v>16</v>
      </c>
      <c r="C8" s="7" t="s">
        <v>26</v>
      </c>
      <c r="D8" s="7" t="s">
        <v>54</v>
      </c>
      <c r="E8" s="18">
        <v>40670</v>
      </c>
      <c r="F8" s="18" t="s">
        <v>62</v>
      </c>
      <c r="G8" s="5">
        <v>0</v>
      </c>
      <c r="H8" s="5">
        <v>1550</v>
      </c>
      <c r="I8" s="26">
        <f t="shared" si="0"/>
        <v>1550</v>
      </c>
      <c r="J8" s="6">
        <v>1</v>
      </c>
      <c r="K8" s="27" t="str">
        <f t="shared" si="1"/>
        <v>Limpeza de boca de lobo</v>
      </c>
      <c r="L8" s="6" t="s">
        <v>51</v>
      </c>
      <c r="M8" s="32">
        <v>99992</v>
      </c>
      <c r="N8" s="8">
        <v>40672</v>
      </c>
      <c r="O8" s="27" t="str">
        <f>IF(N8=$O$2," ","programado")</f>
        <v>programado</v>
      </c>
      <c r="T8" t="s">
        <v>3</v>
      </c>
      <c r="U8" s="3" t="s">
        <v>17</v>
      </c>
      <c r="V8" t="s">
        <v>23</v>
      </c>
    </row>
    <row r="9" spans="1:22" ht="12.75">
      <c r="A9" s="6">
        <v>3</v>
      </c>
      <c r="B9" s="6" t="s">
        <v>16</v>
      </c>
      <c r="C9" s="7" t="s">
        <v>26</v>
      </c>
      <c r="D9" s="7" t="s">
        <v>54</v>
      </c>
      <c r="E9" s="18">
        <v>40671</v>
      </c>
      <c r="F9" s="18" t="s">
        <v>62</v>
      </c>
      <c r="G9" s="5">
        <v>1550</v>
      </c>
      <c r="H9" s="5">
        <v>3820</v>
      </c>
      <c r="I9" s="26">
        <f t="shared" si="0"/>
        <v>2270</v>
      </c>
      <c r="J9" s="6">
        <v>2</v>
      </c>
      <c r="K9" s="27" t="str">
        <f t="shared" si="1"/>
        <v>Conservação de galerias </v>
      </c>
      <c r="L9" s="6" t="s">
        <v>51</v>
      </c>
      <c r="M9" s="32">
        <v>99993</v>
      </c>
      <c r="N9" s="8">
        <v>40672</v>
      </c>
      <c r="O9" s="27" t="str">
        <f aca="true" t="shared" si="2" ref="O9:O15">IF(N9=$O$2," ","programado")</f>
        <v>programado</v>
      </c>
      <c r="U9" s="3" t="s">
        <v>24</v>
      </c>
      <c r="V9" t="s">
        <v>25</v>
      </c>
    </row>
    <row r="10" spans="1:22" ht="12.75">
      <c r="A10" s="6">
        <v>4</v>
      </c>
      <c r="B10" s="6" t="s">
        <v>16</v>
      </c>
      <c r="C10" s="7" t="s">
        <v>24</v>
      </c>
      <c r="D10" s="7" t="s">
        <v>63</v>
      </c>
      <c r="E10" s="18">
        <v>40671</v>
      </c>
      <c r="F10" s="18" t="s">
        <v>61</v>
      </c>
      <c r="G10" s="5">
        <v>120</v>
      </c>
      <c r="H10" s="5">
        <v>480</v>
      </c>
      <c r="I10" s="26">
        <f t="shared" si="0"/>
        <v>360</v>
      </c>
      <c r="J10" s="6">
        <v>1</v>
      </c>
      <c r="K10" s="27" t="str">
        <f t="shared" si="1"/>
        <v>Limpeza de boca de lobo</v>
      </c>
      <c r="L10" s="6" t="s">
        <v>51</v>
      </c>
      <c r="M10" s="6"/>
      <c r="N10" s="8"/>
      <c r="O10" s="27" t="str">
        <f t="shared" si="2"/>
        <v> </v>
      </c>
      <c r="U10" s="3" t="s">
        <v>26</v>
      </c>
      <c r="V10" t="s">
        <v>27</v>
      </c>
    </row>
    <row r="11" spans="1:22" ht="12.75">
      <c r="A11" s="6">
        <v>5</v>
      </c>
      <c r="B11" s="6" t="s">
        <v>16</v>
      </c>
      <c r="C11" s="7" t="s">
        <v>24</v>
      </c>
      <c r="D11" s="7" t="s">
        <v>74</v>
      </c>
      <c r="E11" s="18">
        <v>40672</v>
      </c>
      <c r="F11" s="18" t="s">
        <v>61</v>
      </c>
      <c r="G11" s="5">
        <v>0</v>
      </c>
      <c r="H11" s="5">
        <v>980</v>
      </c>
      <c r="I11" s="26">
        <f t="shared" si="0"/>
        <v>980</v>
      </c>
      <c r="J11" s="6">
        <v>13</v>
      </c>
      <c r="K11" s="27" t="str">
        <f t="shared" si="1"/>
        <v>Lei Cidade Limpa</v>
      </c>
      <c r="L11" s="6" t="s">
        <v>72</v>
      </c>
      <c r="M11" s="6"/>
      <c r="N11" s="8"/>
      <c r="O11" s="27" t="str">
        <f t="shared" si="2"/>
        <v> </v>
      </c>
      <c r="U11" s="3" t="s">
        <v>28</v>
      </c>
      <c r="V11" t="s">
        <v>29</v>
      </c>
    </row>
    <row r="12" spans="1:22" ht="12.75">
      <c r="A12" s="6">
        <v>5</v>
      </c>
      <c r="B12" s="6" t="s">
        <v>16</v>
      </c>
      <c r="C12" s="7" t="s">
        <v>24</v>
      </c>
      <c r="D12" s="7" t="s">
        <v>74</v>
      </c>
      <c r="E12" s="18">
        <v>40672</v>
      </c>
      <c r="F12" s="18" t="s">
        <v>61</v>
      </c>
      <c r="G12" s="5"/>
      <c r="H12" s="5"/>
      <c r="I12" s="26">
        <f t="shared" si="0"/>
        <v>0</v>
      </c>
      <c r="J12" s="6">
        <v>9</v>
      </c>
      <c r="K12" s="27" t="str">
        <f t="shared" si="1"/>
        <v>Pichação</v>
      </c>
      <c r="L12" s="6" t="s">
        <v>73</v>
      </c>
      <c r="M12" s="6"/>
      <c r="N12" s="8"/>
      <c r="O12" s="27" t="str">
        <f t="shared" si="2"/>
        <v> </v>
      </c>
      <c r="U12" s="3" t="s">
        <v>30</v>
      </c>
      <c r="V12" t="s">
        <v>31</v>
      </c>
    </row>
    <row r="13" spans="1:22" ht="12.75">
      <c r="A13" s="6">
        <v>5</v>
      </c>
      <c r="B13" s="6" t="s">
        <v>16</v>
      </c>
      <c r="C13" s="7" t="s">
        <v>24</v>
      </c>
      <c r="D13" s="7" t="s">
        <v>74</v>
      </c>
      <c r="E13" s="18">
        <v>40672</v>
      </c>
      <c r="F13" s="18" t="s">
        <v>61</v>
      </c>
      <c r="G13" s="5"/>
      <c r="H13" s="5"/>
      <c r="I13" s="26">
        <f t="shared" si="0"/>
        <v>0</v>
      </c>
      <c r="J13" s="6">
        <v>1</v>
      </c>
      <c r="K13" s="27" t="str">
        <f t="shared" si="1"/>
        <v>Limpeza de boca de lobo</v>
      </c>
      <c r="L13" s="6" t="s">
        <v>51</v>
      </c>
      <c r="M13" s="6"/>
      <c r="N13" s="8"/>
      <c r="O13" s="27" t="str">
        <f t="shared" si="2"/>
        <v> </v>
      </c>
      <c r="U13" s="3" t="s">
        <v>32</v>
      </c>
      <c r="V13" t="s">
        <v>33</v>
      </c>
    </row>
    <row r="14" spans="1:19" ht="12.75">
      <c r="A14" s="6">
        <v>6</v>
      </c>
      <c r="B14" s="6" t="s">
        <v>16</v>
      </c>
      <c r="C14" s="7" t="s">
        <v>26</v>
      </c>
      <c r="D14" s="7" t="s">
        <v>75</v>
      </c>
      <c r="E14" s="18">
        <v>40673</v>
      </c>
      <c r="F14" s="18" t="s">
        <v>62</v>
      </c>
      <c r="G14" s="5">
        <v>625</v>
      </c>
      <c r="H14" s="5">
        <v>2500</v>
      </c>
      <c r="I14" s="26">
        <f t="shared" si="0"/>
        <v>1875</v>
      </c>
      <c r="J14" s="6">
        <v>9</v>
      </c>
      <c r="K14" s="27" t="str">
        <f t="shared" si="1"/>
        <v>Pichação</v>
      </c>
      <c r="L14" s="6" t="s">
        <v>76</v>
      </c>
      <c r="M14" s="6"/>
      <c r="N14" s="8"/>
      <c r="O14" s="27" t="str">
        <f t="shared" si="2"/>
        <v> </v>
      </c>
      <c r="S14" t="s">
        <v>35</v>
      </c>
    </row>
    <row r="15" spans="1:22" ht="12.75">
      <c r="A15" s="6">
        <v>7</v>
      </c>
      <c r="B15" s="6" t="s">
        <v>21</v>
      </c>
      <c r="C15" s="7" t="s">
        <v>24</v>
      </c>
      <c r="D15" s="7" t="s">
        <v>77</v>
      </c>
      <c r="E15" s="18">
        <v>40673</v>
      </c>
      <c r="F15" s="18" t="s">
        <v>61</v>
      </c>
      <c r="G15" s="5">
        <v>0</v>
      </c>
      <c r="H15" s="5">
        <v>485</v>
      </c>
      <c r="I15" s="26">
        <f t="shared" si="0"/>
        <v>485</v>
      </c>
      <c r="J15" s="6">
        <v>1</v>
      </c>
      <c r="K15" s="27" t="str">
        <f t="shared" si="1"/>
        <v>Limpeza de boca de lobo</v>
      </c>
      <c r="L15" s="6" t="s">
        <v>51</v>
      </c>
      <c r="M15" s="6"/>
      <c r="N15" s="8"/>
      <c r="O15" s="27" t="str">
        <f t="shared" si="2"/>
        <v> </v>
      </c>
      <c r="U15" s="3" t="s">
        <v>52</v>
      </c>
      <c r="V15" t="s">
        <v>50</v>
      </c>
    </row>
    <row r="16" spans="1:23" ht="12.75">
      <c r="A16" s="6">
        <v>8</v>
      </c>
      <c r="B16" s="6" t="s">
        <v>16</v>
      </c>
      <c r="C16" s="7" t="s">
        <v>26</v>
      </c>
      <c r="D16" s="7" t="s">
        <v>78</v>
      </c>
      <c r="E16" s="18"/>
      <c r="F16" s="18"/>
      <c r="G16" s="5"/>
      <c r="H16" s="5"/>
      <c r="I16" s="26"/>
      <c r="J16" s="6"/>
      <c r="K16" s="27"/>
      <c r="L16" s="6"/>
      <c r="M16" s="6"/>
      <c r="N16" s="8"/>
      <c r="O16" s="27"/>
      <c r="U16" s="3" t="s">
        <v>1</v>
      </c>
      <c r="W16" t="s">
        <v>46</v>
      </c>
    </row>
    <row r="17" spans="1:24" ht="12.75">
      <c r="A17" s="6">
        <v>9</v>
      </c>
      <c r="B17" s="6" t="s">
        <v>16</v>
      </c>
      <c r="C17" s="7" t="s">
        <v>17</v>
      </c>
      <c r="D17" s="7" t="s">
        <v>79</v>
      </c>
      <c r="E17" s="18"/>
      <c r="F17" s="18"/>
      <c r="G17" s="5"/>
      <c r="H17" s="5"/>
      <c r="I17" s="26"/>
      <c r="J17" s="6"/>
      <c r="K17" s="27"/>
      <c r="L17" s="6"/>
      <c r="M17" s="6"/>
      <c r="N17" s="8"/>
      <c r="O17" s="27"/>
      <c r="U17" s="3">
        <v>1</v>
      </c>
      <c r="V17" t="s">
        <v>36</v>
      </c>
      <c r="W17" s="3">
        <v>1</v>
      </c>
      <c r="X17" t="s">
        <v>36</v>
      </c>
    </row>
    <row r="18" spans="1:24" ht="12.75">
      <c r="A18" s="6">
        <v>10</v>
      </c>
      <c r="B18" s="6" t="s">
        <v>16</v>
      </c>
      <c r="C18" s="7" t="s">
        <v>24</v>
      </c>
      <c r="D18" s="7" t="s">
        <v>80</v>
      </c>
      <c r="E18" s="18"/>
      <c r="F18" s="18"/>
      <c r="G18" s="5"/>
      <c r="H18" s="5"/>
      <c r="I18" s="26"/>
      <c r="J18" s="6"/>
      <c r="K18" s="27"/>
      <c r="L18" s="6"/>
      <c r="M18" s="6"/>
      <c r="N18" s="8"/>
      <c r="O18" s="27"/>
      <c r="U18" s="3">
        <v>2</v>
      </c>
      <c r="V18" t="s">
        <v>68</v>
      </c>
      <c r="W18" s="3">
        <v>2</v>
      </c>
      <c r="X18" t="s">
        <v>64</v>
      </c>
    </row>
    <row r="19" spans="1:24" ht="12.75">
      <c r="A19" s="6">
        <v>11</v>
      </c>
      <c r="B19" s="6" t="s">
        <v>16</v>
      </c>
      <c r="C19" s="7" t="s">
        <v>24</v>
      </c>
      <c r="D19" s="7" t="s">
        <v>81</v>
      </c>
      <c r="E19" s="18"/>
      <c r="F19" s="18"/>
      <c r="G19" s="5"/>
      <c r="H19" s="5"/>
      <c r="I19" s="26"/>
      <c r="J19" s="6"/>
      <c r="K19" s="27"/>
      <c r="L19" s="6"/>
      <c r="M19" s="6"/>
      <c r="N19" s="8"/>
      <c r="O19" s="27"/>
      <c r="W19" s="3">
        <v>3</v>
      </c>
      <c r="X19" t="s">
        <v>37</v>
      </c>
    </row>
    <row r="20" spans="1:24" ht="12.75">
      <c r="A20" s="6">
        <v>12</v>
      </c>
      <c r="B20" s="6" t="s">
        <v>21</v>
      </c>
      <c r="C20" s="7" t="s">
        <v>24</v>
      </c>
      <c r="D20" s="7" t="s">
        <v>82</v>
      </c>
      <c r="E20" s="18"/>
      <c r="F20" s="18"/>
      <c r="G20" s="5"/>
      <c r="H20" s="5"/>
      <c r="I20" s="26"/>
      <c r="J20" s="6"/>
      <c r="K20" s="27"/>
      <c r="L20" s="6"/>
      <c r="M20" s="6"/>
      <c r="N20" s="8"/>
      <c r="O20" s="27"/>
      <c r="U20" s="3">
        <v>5</v>
      </c>
      <c r="V20" t="s">
        <v>67</v>
      </c>
      <c r="W20" s="3">
        <v>5</v>
      </c>
      <c r="X20" t="s">
        <v>38</v>
      </c>
    </row>
    <row r="21" spans="1:24" ht="12.75">
      <c r="A21" s="6">
        <v>13</v>
      </c>
      <c r="B21" s="6" t="s">
        <v>16</v>
      </c>
      <c r="C21" s="7" t="s">
        <v>30</v>
      </c>
      <c r="D21" s="7" t="s">
        <v>83</v>
      </c>
      <c r="E21" s="18"/>
      <c r="F21" s="18"/>
      <c r="G21" s="5"/>
      <c r="H21" s="5"/>
      <c r="I21" s="26"/>
      <c r="J21" s="6"/>
      <c r="K21" s="27"/>
      <c r="L21" s="6"/>
      <c r="M21" s="6"/>
      <c r="N21" s="8"/>
      <c r="O21" s="27"/>
      <c r="U21" s="3">
        <v>6</v>
      </c>
      <c r="V21" t="s">
        <v>66</v>
      </c>
      <c r="W21" s="3">
        <v>6</v>
      </c>
      <c r="X21" t="s">
        <v>39</v>
      </c>
    </row>
    <row r="22" spans="1:24" ht="12.75">
      <c r="A22" s="6">
        <v>14</v>
      </c>
      <c r="B22" s="6" t="s">
        <v>16</v>
      </c>
      <c r="C22" s="7" t="s">
        <v>32</v>
      </c>
      <c r="D22" s="7" t="s">
        <v>84</v>
      </c>
      <c r="E22" s="18"/>
      <c r="F22" s="18"/>
      <c r="G22" s="5"/>
      <c r="H22" s="5"/>
      <c r="I22" s="26"/>
      <c r="J22" s="6"/>
      <c r="K22" s="27"/>
      <c r="L22" s="6"/>
      <c r="M22" s="6"/>
      <c r="N22" s="8"/>
      <c r="O22" s="27"/>
      <c r="U22" s="3">
        <v>7</v>
      </c>
      <c r="V22" t="s">
        <v>65</v>
      </c>
      <c r="W22" s="3">
        <v>7</v>
      </c>
      <c r="X22" t="s">
        <v>40</v>
      </c>
    </row>
    <row r="23" spans="1:24" ht="12.75">
      <c r="A23" s="6"/>
      <c r="B23" s="6"/>
      <c r="C23" s="7"/>
      <c r="D23" s="7"/>
      <c r="E23" s="18"/>
      <c r="F23" s="18"/>
      <c r="G23" s="5"/>
      <c r="H23" s="5"/>
      <c r="I23" s="5"/>
      <c r="J23" s="6"/>
      <c r="K23" s="7"/>
      <c r="L23" s="6"/>
      <c r="M23" s="6"/>
      <c r="N23" s="8"/>
      <c r="O23" s="7"/>
      <c r="U23" s="3">
        <v>9</v>
      </c>
      <c r="V23" t="s">
        <v>69</v>
      </c>
      <c r="W23" s="3">
        <v>9</v>
      </c>
      <c r="X23" t="s">
        <v>41</v>
      </c>
    </row>
    <row r="24" spans="1:24" ht="12.75">
      <c r="A24" s="6"/>
      <c r="B24" s="6"/>
      <c r="C24" s="7"/>
      <c r="D24" s="7"/>
      <c r="E24" s="18"/>
      <c r="F24" s="18"/>
      <c r="G24" s="5"/>
      <c r="H24" s="5"/>
      <c r="I24" s="5"/>
      <c r="J24" s="6"/>
      <c r="K24" s="7"/>
      <c r="L24" s="6"/>
      <c r="M24" s="6"/>
      <c r="N24" s="8"/>
      <c r="O24" s="7"/>
      <c r="U24" s="3">
        <v>10</v>
      </c>
      <c r="V24" t="s">
        <v>70</v>
      </c>
      <c r="W24" s="3">
        <v>10</v>
      </c>
      <c r="X24" t="s">
        <v>42</v>
      </c>
    </row>
    <row r="25" spans="1:24" ht="12.75">
      <c r="A25" s="6"/>
      <c r="B25" s="6"/>
      <c r="C25" s="7"/>
      <c r="D25" s="7"/>
      <c r="E25" s="18"/>
      <c r="F25" s="18"/>
      <c r="G25" s="5"/>
      <c r="H25" s="5"/>
      <c r="I25" s="5"/>
      <c r="J25" s="6"/>
      <c r="K25" s="7"/>
      <c r="L25" s="6"/>
      <c r="M25" s="6"/>
      <c r="N25" s="7"/>
      <c r="O25" s="7"/>
      <c r="W25" s="3">
        <v>11</v>
      </c>
      <c r="X25" t="s">
        <v>43</v>
      </c>
    </row>
    <row r="26" spans="5:24" ht="12.75" customHeight="1">
      <c r="E26" s="19"/>
      <c r="F26" s="19"/>
      <c r="W26" s="3">
        <v>12</v>
      </c>
      <c r="X26" t="s">
        <v>44</v>
      </c>
    </row>
    <row r="27" spans="2:20" ht="12.75" customHeight="1">
      <c r="B27" s="30" t="s">
        <v>88</v>
      </c>
      <c r="C27" s="4" t="s">
        <v>87</v>
      </c>
      <c r="E27" s="19"/>
      <c r="F27" s="19"/>
      <c r="T27" t="s">
        <v>45</v>
      </c>
    </row>
    <row r="28" spans="3:22" ht="12.75" customHeight="1">
      <c r="C28" s="4" t="s">
        <v>89</v>
      </c>
      <c r="E28" s="19"/>
      <c r="F28" s="19"/>
      <c r="U28" s="3">
        <v>13</v>
      </c>
      <c r="V28" t="s">
        <v>47</v>
      </c>
    </row>
    <row r="29" spans="3:22" ht="12.75" customHeight="1">
      <c r="C29" s="1" t="s">
        <v>90</v>
      </c>
      <c r="E29" s="19"/>
      <c r="F29" s="19"/>
      <c r="U29" s="3">
        <v>14</v>
      </c>
      <c r="V29" t="s">
        <v>48</v>
      </c>
    </row>
    <row r="30" spans="5:22" ht="12.75" customHeight="1">
      <c r="E30" s="19"/>
      <c r="F30" s="19"/>
      <c r="U30" s="3">
        <v>15</v>
      </c>
      <c r="V30" t="s">
        <v>49</v>
      </c>
    </row>
    <row r="31" spans="5:22" ht="12.75" customHeight="1">
      <c r="E31" s="19"/>
      <c r="F31" s="19"/>
      <c r="U31" s="3">
        <v>99</v>
      </c>
      <c r="V31" t="s">
        <v>71</v>
      </c>
    </row>
    <row r="32" spans="5:6" ht="12.75" customHeight="1">
      <c r="E32" s="19"/>
      <c r="F32" s="19"/>
    </row>
    <row r="33" spans="5:6" ht="12.75" customHeight="1">
      <c r="E33" s="19"/>
      <c r="F33" s="19"/>
    </row>
    <row r="34" spans="5:6" ht="12.75">
      <c r="E34" s="19"/>
      <c r="F34" s="19"/>
    </row>
    <row r="35" spans="5:6" ht="12.75">
      <c r="E35" s="19"/>
      <c r="F35" s="19"/>
    </row>
    <row r="36" spans="5:6" ht="12.75">
      <c r="E36" s="19"/>
      <c r="F36" s="19"/>
    </row>
    <row r="37" spans="5:6" ht="12.75">
      <c r="E37" s="19"/>
      <c r="F37" s="19"/>
    </row>
    <row r="38" spans="5:6" ht="12.75">
      <c r="E38" s="19"/>
      <c r="F38" s="19"/>
    </row>
    <row r="39" spans="5:15" ht="12.75">
      <c r="E39" s="19"/>
      <c r="F39" s="19"/>
      <c r="O39" s="23" t="e">
        <f>VLOOKUP(N39,$K$3:$L$13,2)</f>
        <v>#N/A</v>
      </c>
    </row>
  </sheetData>
  <sheetProtection/>
  <mergeCells count="1">
    <mergeCell ref="L1:O1"/>
  </mergeCells>
  <printOptions horizontalCentered="1"/>
  <pageMargins left="0.3937007874015748" right="0.4330708661417323" top="0.67" bottom="0.61" header="0.33" footer="0.31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Gilberto da Silva</cp:lastModifiedBy>
  <cp:lastPrinted>2012-08-06T14:35:29Z</cp:lastPrinted>
  <dcterms:created xsi:type="dcterms:W3CDTF">1997-01-10T22:22:50Z</dcterms:created>
  <dcterms:modified xsi:type="dcterms:W3CDTF">2012-08-06T14:48:31Z</dcterms:modified>
  <cp:category/>
  <cp:version/>
  <cp:contentType/>
  <cp:contentStatus/>
</cp:coreProperties>
</file>